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RSCH-Shared\OVPR_REPORTS\Annual and Leg Reports\FY23\"/>
    </mc:Choice>
  </mc:AlternateContent>
  <xr:revisionPtr revIDLastSave="0" documentId="13_ncr:1_{16B99D24-A790-47A7-ACAB-2E333984E0EA}" xr6:coauthVersionLast="47" xr6:coauthVersionMax="47" xr10:uidLastSave="{00000000-0000-0000-0000-000000000000}"/>
  <bookViews>
    <workbookView xWindow="-108" yWindow="-108" windowWidth="23256" windowHeight="12576" xr2:uid="{DD793916-2C86-499C-8610-22DBEF538DA7}"/>
  </bookViews>
  <sheets>
    <sheet name="Table A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3" i="1" l="1"/>
  <c r="N194" i="1"/>
  <c r="N195" i="1"/>
  <c r="N196" i="1"/>
  <c r="N197" i="1"/>
  <c r="N198" i="1"/>
  <c r="N199" i="1"/>
  <c r="N200" i="1"/>
  <c r="N201" i="1"/>
  <c r="L201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3" i="1"/>
</calcChain>
</file>

<file path=xl/sharedStrings.xml><?xml version="1.0" encoding="utf-8"?>
<sst xmlns="http://schemas.openxmlformats.org/spreadsheetml/2006/main" count="413" uniqueCount="237">
  <si>
    <t>College</t>
  </si>
  <si>
    <r>
      <t>Department</t>
    </r>
    <r>
      <rPr>
        <b/>
        <vertAlign val="superscript"/>
        <sz val="12"/>
        <color indexed="8"/>
        <rFont val="Arial"/>
        <family val="2"/>
      </rPr>
      <t>1</t>
    </r>
  </si>
  <si>
    <t># Proposals FY22</t>
  </si>
  <si>
    <t># Proposals Differences</t>
  </si>
  <si>
    <t>$ Proposals FY22</t>
  </si>
  <si>
    <t>$ Proposals Differences</t>
  </si>
  <si>
    <t># Awards FY22</t>
  </si>
  <si>
    <t># Awards Differences</t>
  </si>
  <si>
    <t>$ Awards FY22</t>
  </si>
  <si>
    <t>$ Awards Differences</t>
  </si>
  <si>
    <t>College of Arts &amp; Sciences</t>
  </si>
  <si>
    <t>Aerospace Studies</t>
  </si>
  <si>
    <t>American Studies</t>
  </si>
  <si>
    <t>Anthropology</t>
  </si>
  <si>
    <t>Arts &amp; Sciences Dean</t>
  </si>
  <si>
    <t>Biological Science</t>
  </si>
  <si>
    <t>Center for Materials Research</t>
  </si>
  <si>
    <t>Chemistry &amp; Biochemistry</t>
  </si>
  <si>
    <t>Classics</t>
  </si>
  <si>
    <t>Computer Science</t>
  </si>
  <si>
    <t>Ctr Ocean Atmos Prediction Stu</t>
  </si>
  <si>
    <t>English</t>
  </si>
  <si>
    <t>EOAS Earth Ocean &amp; Atmos Sci</t>
  </si>
  <si>
    <t>FSU Teach</t>
  </si>
  <si>
    <t>Geophysical Fluid Dynamics Ins</t>
  </si>
  <si>
    <t>History</t>
  </si>
  <si>
    <t>Humanities</t>
  </si>
  <si>
    <t>Inst of Molecular Biophysics</t>
  </si>
  <si>
    <t>Mathematics</t>
  </si>
  <si>
    <t>Military Science</t>
  </si>
  <si>
    <t>Modern Languages &amp; Linguistics</t>
  </si>
  <si>
    <t>Neuroscience</t>
  </si>
  <si>
    <t>Philosophy</t>
  </si>
  <si>
    <t>Physics</t>
  </si>
  <si>
    <t>Psychology</t>
  </si>
  <si>
    <t>Religion</t>
  </si>
  <si>
    <t>Scientific Computing</t>
  </si>
  <si>
    <t>Statistics</t>
  </si>
  <si>
    <t>Women in Math Sci &amp; Engineer</t>
  </si>
  <si>
    <t>College of Business</t>
  </si>
  <si>
    <t>Accounting</t>
  </si>
  <si>
    <t>Business Dean</t>
  </si>
  <si>
    <t>Finance</t>
  </si>
  <si>
    <t>Hospitality Administration</t>
  </si>
  <si>
    <t>Management</t>
  </si>
  <si>
    <t>Management Information Systems</t>
  </si>
  <si>
    <t>Marketing</t>
  </si>
  <si>
    <t>Risk &amp; Insurance</t>
  </si>
  <si>
    <t>College of Comm &amp; Information</t>
  </si>
  <si>
    <t>Communication &amp; Info Dean</t>
  </si>
  <si>
    <t>Communication Research Center</t>
  </si>
  <si>
    <t>Info Use Mgmt &amp; Policy Inst</t>
  </si>
  <si>
    <t>School of Comm Sci &amp; Disorders</t>
  </si>
  <si>
    <t>School of Communication</t>
  </si>
  <si>
    <t>School of Information</t>
  </si>
  <si>
    <t>College of Criminology &amp; Crim</t>
  </si>
  <si>
    <t>Criminology &amp; Crim Jst</t>
  </si>
  <si>
    <t>College of Education</t>
  </si>
  <si>
    <t>COE Office of Research</t>
  </si>
  <si>
    <t>Developmental Research School</t>
  </si>
  <si>
    <t>Edu Leadership &amp; Policy Stds</t>
  </si>
  <si>
    <t>Edu Psychology &amp; Learning Sys</t>
  </si>
  <si>
    <t>Education Dean</t>
  </si>
  <si>
    <t>School of Teacher Education</t>
  </si>
  <si>
    <t>Sport &amp; Recreation Management</t>
  </si>
  <si>
    <t>College of Engineering</t>
  </si>
  <si>
    <t>Challenger Learning Center</t>
  </si>
  <si>
    <t>Chemical &amp; Biomed Engineering</t>
  </si>
  <si>
    <t>Civil &amp; Environmental Engineer</t>
  </si>
  <si>
    <t>Ctr for Intel Sys; Ctrl; Rbts</t>
  </si>
  <si>
    <t>Electrical &amp; Computer Engineer</t>
  </si>
  <si>
    <t>Engineering Dean</t>
  </si>
  <si>
    <t>Industrial &amp; Manufacturing Eng</t>
  </si>
  <si>
    <t>Mechanical Engineering</t>
  </si>
  <si>
    <t>Sustain Energy Sci &amp; Eng Ctr</t>
  </si>
  <si>
    <t>College of Fine Arts</t>
  </si>
  <si>
    <t>Art</t>
  </si>
  <si>
    <t>Art Education</t>
  </si>
  <si>
    <t>Art History</t>
  </si>
  <si>
    <t>Dance</t>
  </si>
  <si>
    <t>Interior Design</t>
  </si>
  <si>
    <t>Museum of Fine Arts</t>
  </si>
  <si>
    <t>School of Theatre</t>
  </si>
  <si>
    <t>VisArts Theatre Dance Dean</t>
  </si>
  <si>
    <t>Better Health &amp; Life Ctr</t>
  </si>
  <si>
    <t>Dean College Health &amp; Hum Sci</t>
  </si>
  <si>
    <t>Hum Sci Family Institute</t>
  </si>
  <si>
    <t>Human Development &amp; Family Sci</t>
  </si>
  <si>
    <t>Marriage &amp; Fam Therapy Clinic</t>
  </si>
  <si>
    <t>Nutrition &amp; Integrative Phys</t>
  </si>
  <si>
    <t>College of Law</t>
  </si>
  <si>
    <t>College of Medicine</t>
  </si>
  <si>
    <t>Family Medicine &amp; Rural Health</t>
  </si>
  <si>
    <t>Geriatric Medicine</t>
  </si>
  <si>
    <t>Medical Education</t>
  </si>
  <si>
    <t>Medical Humanities &amp; Soc Sci</t>
  </si>
  <si>
    <t>Medical Library</t>
  </si>
  <si>
    <t>Medicine Biomedical Sciences</t>
  </si>
  <si>
    <t>Medicine Clinical Sciences</t>
  </si>
  <si>
    <t>Medicine Daytona Beach</t>
  </si>
  <si>
    <t>Medicine Dean</t>
  </si>
  <si>
    <t>Medicine Ft Pierce</t>
  </si>
  <si>
    <t>Medicine Health Affairs</t>
  </si>
  <si>
    <t>Medicine Instructional Rsch</t>
  </si>
  <si>
    <t>Medicine Orlando</t>
  </si>
  <si>
    <t>Medicine Pensacola</t>
  </si>
  <si>
    <t>Medicine Regional Campus Admin</t>
  </si>
  <si>
    <t>Medicine Rural Track</t>
  </si>
  <si>
    <t>Medicine Sarasota</t>
  </si>
  <si>
    <t>Medicine Tallahassee</t>
  </si>
  <si>
    <t>Regional Medical School Campus</t>
  </si>
  <si>
    <t>College of Motion Picture Arts</t>
  </si>
  <si>
    <t>Motion Picture Arts</t>
  </si>
  <si>
    <t>College of Music</t>
  </si>
  <si>
    <t>Music</t>
  </si>
  <si>
    <t>College of Nursing</t>
  </si>
  <si>
    <t>Nursing</t>
  </si>
  <si>
    <t>Nursing Dean</t>
  </si>
  <si>
    <t>College of Soc Sci &amp; Pub Pol</t>
  </si>
  <si>
    <t>African-American Studies</t>
  </si>
  <si>
    <t>Claude Pepper Center</t>
  </si>
  <si>
    <t>Collins Center</t>
  </si>
  <si>
    <t>Demography &amp; Population Health</t>
  </si>
  <si>
    <t>Economics</t>
  </si>
  <si>
    <t>FL Center for Public Managment</t>
  </si>
  <si>
    <t>FL Public Affairs Ctr</t>
  </si>
  <si>
    <t>Geography</t>
  </si>
  <si>
    <t>International Affairs</t>
  </si>
  <si>
    <t>Pepper Inst on Aging &amp; Pub Pol</t>
  </si>
  <si>
    <t>Political Science</t>
  </si>
  <si>
    <t>Public Administration</t>
  </si>
  <si>
    <t>Social Sciences Dean</t>
  </si>
  <si>
    <t>Sociology</t>
  </si>
  <si>
    <t>Stavros Center</t>
  </si>
  <si>
    <t>Urban &amp; Regional Planning</t>
  </si>
  <si>
    <t>College of Social Work</t>
  </si>
  <si>
    <t>Ctr for Health Equity</t>
  </si>
  <si>
    <t>Social Work</t>
  </si>
  <si>
    <t>Social Work Dean</t>
  </si>
  <si>
    <t>Panama City Campus</t>
  </si>
  <si>
    <t>Panama City Campus Dean</t>
  </si>
  <si>
    <t>President's Office</t>
  </si>
  <si>
    <t>Provost &amp; VP Academic Affairs</t>
  </si>
  <si>
    <t>Acad Prof Prgm Services</t>
  </si>
  <si>
    <t>Academic Affairs</t>
  </si>
  <si>
    <t>Admissions</t>
  </si>
  <si>
    <t>Beaches &amp; Shores Resource Ctr</t>
  </si>
  <si>
    <t>Community College Relations</t>
  </si>
  <si>
    <t>Ctr for Acad Retention &amp; Enhnc</t>
  </si>
  <si>
    <t>Ctr for Adv Learn &amp; Assmt</t>
  </si>
  <si>
    <t>Ctr for Adv of Human Rights</t>
  </si>
  <si>
    <t>Ctr for Biomed &amp; Toxic Rsch</t>
  </si>
  <si>
    <t>Ctr for Econ Forecast &amp; Anly</t>
  </si>
  <si>
    <t>Ctr for Info Mng &amp; Ed Serv</t>
  </si>
  <si>
    <t>Ctr for Info Train &amp; Eval Svcs</t>
  </si>
  <si>
    <t>Ctr for Prev &amp; Early Intervent</t>
  </si>
  <si>
    <t>Distrib &amp; Dist Learning</t>
  </si>
  <si>
    <t>FL Conflict Resolution Consort</t>
  </si>
  <si>
    <t>FL Ctr for Prevention Rsch</t>
  </si>
  <si>
    <t>FL Inst of Government</t>
  </si>
  <si>
    <t>FL Natural Areas Inventory</t>
  </si>
  <si>
    <t>FL Res &amp; Environ Analysis Ctr</t>
  </si>
  <si>
    <t>Graduate Studies</t>
  </si>
  <si>
    <t>Honors Program</t>
  </si>
  <si>
    <t>Info Technology Services</t>
  </si>
  <si>
    <t>Inst of Sci &amp; Public Affairs</t>
  </si>
  <si>
    <t>International Programs</t>
  </si>
  <si>
    <t>Learning Systems Institute</t>
  </si>
  <si>
    <t>Ofc of Undergraduate Studies</t>
  </si>
  <si>
    <t>Office of Retention</t>
  </si>
  <si>
    <t>Registrar</t>
  </si>
  <si>
    <t>Ringling Center for the Arts</t>
  </si>
  <si>
    <t>Strozier Library</t>
  </si>
  <si>
    <t>Student Financial Aid</t>
  </si>
  <si>
    <t>Undergraduate Studies</t>
  </si>
  <si>
    <t>VP Finance &amp; Administration</t>
  </si>
  <si>
    <t>Employee Assistance Program</t>
  </si>
  <si>
    <t>Environmental Health &amp; Safety</t>
  </si>
  <si>
    <t>Facilities</t>
  </si>
  <si>
    <t>Finance &amp; Administration</t>
  </si>
  <si>
    <t>Human Resources</t>
  </si>
  <si>
    <t>Public Safety</t>
  </si>
  <si>
    <t>VP Research</t>
  </si>
  <si>
    <t>Aero-Prop Mecha Energy Ctr</t>
  </si>
  <si>
    <t>Applied Superconductivity Ctr</t>
  </si>
  <si>
    <t>Ctr for Adv Aero-Propulsion</t>
  </si>
  <si>
    <t>Ctr for Advanced Power Systems</t>
  </si>
  <si>
    <t>Ctr Genomics &amp; Persnalized Med</t>
  </si>
  <si>
    <t>FL Ctr for Reading Research</t>
  </si>
  <si>
    <t>Florida Climate Institute</t>
  </si>
  <si>
    <t>FSU Coastal &amp; Marine Lab</t>
  </si>
  <si>
    <t>Health Equality Research Inst.</t>
  </si>
  <si>
    <t>Inst for Enrgy Syst Econ &amp; Sus</t>
  </si>
  <si>
    <t>Laboratory Animal Resources</t>
  </si>
  <si>
    <t>Natl High Magnetic Field Lab</t>
  </si>
  <si>
    <t>Research</t>
  </si>
  <si>
    <t>VP Student Affairs</t>
  </si>
  <si>
    <t>Career Center</t>
  </si>
  <si>
    <t>Ctr for Acad Retention &amp; Enhan</t>
  </si>
  <si>
    <t>Ctr for Leadership &amp; Civic Ed</t>
  </si>
  <si>
    <t>Dean of Students</t>
  </si>
  <si>
    <t>FSU Child Development Programs</t>
  </si>
  <si>
    <t>International Center</t>
  </si>
  <si>
    <t>Student Affairs</t>
  </si>
  <si>
    <t>Thagard Student Health Center</t>
  </si>
  <si>
    <t>University Housing</t>
  </si>
  <si>
    <t>VP University Advancement</t>
  </si>
  <si>
    <t>Alumni Affairs</t>
  </si>
  <si>
    <t>FSU Foundation</t>
  </si>
  <si>
    <t>University Advancement</t>
  </si>
  <si>
    <t>VP University Relations</t>
  </si>
  <si>
    <t>Governmental Relations</t>
  </si>
  <si>
    <t>Public Affairs</t>
  </si>
  <si>
    <t>University Communications</t>
  </si>
  <si>
    <t>University Relations</t>
  </si>
  <si>
    <t>WFSU FM</t>
  </si>
  <si>
    <t>WFSU TV</t>
  </si>
  <si>
    <t>Grand Total</t>
  </si>
  <si>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Units are reported using the organizational structure in effect at the time the report is created.</t>
    </r>
  </si>
  <si>
    <t>Table A3:  FY 22 vs. 23 Department Comparisons of Proposals and Awards (All Sources)</t>
  </si>
  <si>
    <t># Proposals FY23</t>
  </si>
  <si>
    <t>$ Proposals FY23</t>
  </si>
  <si>
    <t>Data Science</t>
  </si>
  <si>
    <t>Rider Center</t>
  </si>
  <si>
    <t>College of Hlth &amp; Human Sci</t>
  </si>
  <si>
    <t>Autism Institute</t>
  </si>
  <si>
    <t>Immokalee Med Sc Training Site</t>
  </si>
  <si>
    <t>Cntr of Pop Sci for Hlth Eqty</t>
  </si>
  <si>
    <t>Inst for Justice Res &amp; Devt</t>
  </si>
  <si>
    <t>Moran College Entrepreneurship</t>
  </si>
  <si>
    <t>Dept Retail Entrepreneurship</t>
  </si>
  <si>
    <t>J Moran College Entrepreneursh</t>
  </si>
  <si>
    <t>High Perf Materials Inst</t>
  </si>
  <si>
    <t>Quantum Science Initiative</t>
  </si>
  <si>
    <t>FL Ctr for Interactive Media</t>
  </si>
  <si>
    <t># Awards FY23</t>
  </si>
  <si>
    <t>$ Awards FY23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</si>
</sst>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13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vertAlign val="superscript"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DD9C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23">
    <xf numFmtId="0" fontId="0" fillId="0" borderId="0" xfId="0"/>
    <xf numFmtId="0" fontId="6" fillId="2" borderId="1" xfId="0" applyFont="1" applyFill="1" applyBorder="1" applyAlignment="1">
      <alignment horizontal="left"/>
    </xf>
    <xf numFmtId="0" fontId="8" fillId="0" borderId="0" xfId="1" applyFont="1"/>
    <xf numFmtId="0" fontId="6" fillId="0" borderId="0" xfId="0" applyFont="1"/>
    <xf numFmtId="0" fontId="3" fillId="3" borderId="1" xfId="1" applyFont="1" applyFill="1" applyBorder="1" applyAlignment="1">
      <alignment horizontal="left" wrapText="1"/>
    </xf>
    <xf numFmtId="0" fontId="5" fillId="3" borderId="1" xfId="1" applyFont="1" applyFill="1" applyBorder="1" applyAlignment="1">
      <alignment horizontal="center" wrapText="1"/>
    </xf>
    <xf numFmtId="38" fontId="6" fillId="0" borderId="1" xfId="0" applyNumberFormat="1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right"/>
    </xf>
    <xf numFmtId="38" fontId="7" fillId="3" borderId="1" xfId="0" applyNumberFormat="1" applyFont="1" applyFill="1" applyBorder="1" applyAlignment="1">
      <alignment horizontal="right"/>
    </xf>
    <xf numFmtId="0" fontId="0" fillId="0" borderId="1" xfId="0" applyBorder="1"/>
    <xf numFmtId="164" fontId="0" fillId="0" borderId="1" xfId="0" applyNumberFormat="1" applyBorder="1"/>
    <xf numFmtId="38" fontId="0" fillId="0" borderId="1" xfId="0" applyNumberFormat="1" applyBorder="1"/>
    <xf numFmtId="164" fontId="11" fillId="3" borderId="1" xfId="0" applyNumberFormat="1" applyFont="1" applyFill="1" applyBorder="1"/>
    <xf numFmtId="38" fontId="11" fillId="3" borderId="1" xfId="0" applyNumberFormat="1" applyFont="1" applyFill="1" applyBorder="1"/>
    <xf numFmtId="164" fontId="6" fillId="2" borderId="1" xfId="0" applyNumberFormat="1" applyFont="1" applyFill="1" applyBorder="1" applyAlignment="1">
      <alignment horizontal="right"/>
    </xf>
    <xf numFmtId="164" fontId="6" fillId="2" borderId="1" xfId="2" applyNumberFormat="1" applyFont="1" applyFill="1" applyBorder="1" applyAlignment="1">
      <alignment horizontal="right"/>
    </xf>
    <xf numFmtId="38" fontId="6" fillId="2" borderId="1" xfId="0" applyNumberFormat="1" applyFont="1" applyFill="1" applyBorder="1" applyAlignment="1">
      <alignment horizontal="right"/>
    </xf>
    <xf numFmtId="38" fontId="6" fillId="2" borderId="1" xfId="2" applyNumberFormat="1" applyFont="1" applyFill="1" applyBorder="1" applyAlignment="1">
      <alignment horizontal="right"/>
    </xf>
    <xf numFmtId="164" fontId="7" fillId="3" borderId="1" xfId="2" applyNumberFormat="1" applyFont="1" applyFill="1" applyBorder="1" applyAlignment="1">
      <alignment horizontal="right"/>
    </xf>
    <xf numFmtId="38" fontId="7" fillId="3" borderId="1" xfId="2" applyNumberFormat="1" applyFont="1" applyFill="1" applyBorder="1" applyAlignment="1">
      <alignment horizontal="right"/>
    </xf>
    <xf numFmtId="0" fontId="2" fillId="0" borderId="2" xfId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0" fontId="11" fillId="3" borderId="1" xfId="0" applyFont="1" applyFill="1" applyBorder="1" applyAlignment="1">
      <alignment horizontal="left"/>
    </xf>
  </cellXfs>
  <cellStyles count="3">
    <cellStyle name="Normal" xfId="0" builtinId="0"/>
    <cellStyle name="Normal 2" xfId="2" xr:uid="{B2F55114-15C0-4743-BE27-9BA873D0D92A}"/>
    <cellStyle name="Normal 4" xfId="1" xr:uid="{408A571A-249A-48E1-9F28-A63F7A67754B}"/>
  </cellStyles>
  <dxfs count="0"/>
  <tableStyles count="0" defaultTableStyle="TableStyleMedium2" defaultPivotStyle="PivotStyleLight16"/>
  <colors>
    <mruColors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AD69A-130C-4498-8D45-A42297F22698}">
  <dimension ref="A1:N202"/>
  <sheetViews>
    <sheetView showGridLines="0" tabSelected="1" workbookViewId="0">
      <pane ySplit="2" topLeftCell="A3" activePane="bottomLeft" state="frozen"/>
      <selection pane="bottomLeft" activeCell="A15" sqref="A15"/>
    </sheetView>
  </sheetViews>
  <sheetFormatPr defaultRowHeight="14.4" x14ac:dyDescent="0.3"/>
  <cols>
    <col min="1" max="1" width="27.21875" style="3" bestFit="1" customWidth="1"/>
    <col min="2" max="2" width="28.33203125" customWidth="1"/>
    <col min="3" max="14" width="13.33203125" customWidth="1"/>
  </cols>
  <sheetData>
    <row r="1" spans="1:14" ht="27.45" customHeight="1" x14ac:dyDescent="0.3">
      <c r="A1" s="20" t="s">
        <v>219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8.05" customHeight="1" x14ac:dyDescent="0.3">
      <c r="A2" s="4" t="s">
        <v>0</v>
      </c>
      <c r="B2" s="4" t="s">
        <v>1</v>
      </c>
      <c r="C2" s="5" t="s">
        <v>2</v>
      </c>
      <c r="D2" s="5" t="s">
        <v>220</v>
      </c>
      <c r="E2" s="5" t="s">
        <v>3</v>
      </c>
      <c r="F2" s="5" t="s">
        <v>4</v>
      </c>
      <c r="G2" s="5" t="s">
        <v>221</v>
      </c>
      <c r="H2" s="5" t="s">
        <v>5</v>
      </c>
      <c r="I2" s="5" t="s">
        <v>6</v>
      </c>
      <c r="J2" s="5" t="s">
        <v>235</v>
      </c>
      <c r="K2" s="5" t="s">
        <v>7</v>
      </c>
      <c r="L2" s="5" t="s">
        <v>8</v>
      </c>
      <c r="M2" s="5" t="s">
        <v>236</v>
      </c>
      <c r="N2" s="5" t="s">
        <v>9</v>
      </c>
    </row>
    <row r="3" spans="1:14" x14ac:dyDescent="0.3">
      <c r="A3" s="1" t="s">
        <v>10</v>
      </c>
      <c r="B3" s="9" t="s">
        <v>11</v>
      </c>
      <c r="C3" s="10">
        <v>0</v>
      </c>
      <c r="D3" s="10">
        <v>0</v>
      </c>
      <c r="E3" s="10">
        <v>0</v>
      </c>
      <c r="F3" s="11">
        <v>0</v>
      </c>
      <c r="G3" s="11">
        <v>0</v>
      </c>
      <c r="H3" s="11">
        <v>0</v>
      </c>
      <c r="I3" s="14">
        <v>0</v>
      </c>
      <c r="J3" s="15">
        <v>0</v>
      </c>
      <c r="K3" s="16">
        <f>J3-I3</f>
        <v>0</v>
      </c>
      <c r="L3" s="16">
        <v>0</v>
      </c>
      <c r="M3" s="17">
        <v>0</v>
      </c>
      <c r="N3" s="6">
        <f>M3-L3</f>
        <v>0</v>
      </c>
    </row>
    <row r="4" spans="1:14" x14ac:dyDescent="0.3">
      <c r="A4" s="1" t="s">
        <v>10</v>
      </c>
      <c r="B4" s="9" t="s">
        <v>12</v>
      </c>
      <c r="C4" s="10">
        <v>0</v>
      </c>
      <c r="D4" s="10">
        <v>0</v>
      </c>
      <c r="E4" s="10">
        <v>0</v>
      </c>
      <c r="F4" s="11">
        <v>0</v>
      </c>
      <c r="G4" s="11">
        <v>0</v>
      </c>
      <c r="H4" s="11">
        <v>0</v>
      </c>
      <c r="I4" s="14">
        <v>0</v>
      </c>
      <c r="J4" s="15">
        <v>0</v>
      </c>
      <c r="K4" s="16">
        <f t="shared" ref="K4:K67" si="0">J4-I4</f>
        <v>0</v>
      </c>
      <c r="L4" s="16">
        <v>0</v>
      </c>
      <c r="M4" s="17">
        <v>0</v>
      </c>
      <c r="N4" s="6">
        <f t="shared" ref="N4:N67" si="1">M4-L4</f>
        <v>0</v>
      </c>
    </row>
    <row r="5" spans="1:14" x14ac:dyDescent="0.3">
      <c r="A5" s="1" t="s">
        <v>10</v>
      </c>
      <c r="B5" s="9" t="s">
        <v>13</v>
      </c>
      <c r="C5" s="10">
        <v>3</v>
      </c>
      <c r="D5" s="10">
        <v>3</v>
      </c>
      <c r="E5" s="10">
        <v>0</v>
      </c>
      <c r="F5" s="11">
        <v>562621</v>
      </c>
      <c r="G5" s="11">
        <v>233985</v>
      </c>
      <c r="H5" s="11">
        <v>-328636</v>
      </c>
      <c r="I5" s="14">
        <v>2</v>
      </c>
      <c r="J5" s="15">
        <v>4</v>
      </c>
      <c r="K5" s="16">
        <f t="shared" si="0"/>
        <v>2</v>
      </c>
      <c r="L5" s="16">
        <v>337396</v>
      </c>
      <c r="M5" s="17">
        <v>287158.42</v>
      </c>
      <c r="N5" s="6">
        <f t="shared" si="1"/>
        <v>-50237.580000000016</v>
      </c>
    </row>
    <row r="6" spans="1:14" x14ac:dyDescent="0.3">
      <c r="A6" s="1" t="s">
        <v>10</v>
      </c>
      <c r="B6" s="9" t="s">
        <v>14</v>
      </c>
      <c r="C6" s="10">
        <v>0</v>
      </c>
      <c r="D6" s="10">
        <v>0.04</v>
      </c>
      <c r="E6" s="10">
        <v>0.04</v>
      </c>
      <c r="F6" s="11">
        <v>0</v>
      </c>
      <c r="G6" s="11">
        <v>159867.12</v>
      </c>
      <c r="H6" s="11">
        <v>159867.12</v>
      </c>
      <c r="I6" s="14">
        <v>0</v>
      </c>
      <c r="J6" s="15">
        <v>0</v>
      </c>
      <c r="K6" s="16">
        <f t="shared" si="0"/>
        <v>0</v>
      </c>
      <c r="L6" s="16">
        <v>0</v>
      </c>
      <c r="M6" s="17">
        <v>0</v>
      </c>
      <c r="N6" s="6">
        <f t="shared" si="1"/>
        <v>0</v>
      </c>
    </row>
    <row r="7" spans="1:14" x14ac:dyDescent="0.3">
      <c r="A7" s="1" t="s">
        <v>10</v>
      </c>
      <c r="B7" s="9" t="s">
        <v>15</v>
      </c>
      <c r="C7" s="10">
        <v>47.27</v>
      </c>
      <c r="D7" s="10">
        <v>47.34</v>
      </c>
      <c r="E7" s="10">
        <v>7.0000000000007404E-2</v>
      </c>
      <c r="F7" s="11">
        <v>35594735.590000004</v>
      </c>
      <c r="G7" s="11">
        <v>32839356.07</v>
      </c>
      <c r="H7" s="11">
        <v>-2755379.52</v>
      </c>
      <c r="I7" s="14">
        <v>54.39</v>
      </c>
      <c r="J7" s="15">
        <v>42.64</v>
      </c>
      <c r="K7" s="16">
        <f t="shared" si="0"/>
        <v>-11.75</v>
      </c>
      <c r="L7" s="16">
        <v>6372249.8700000001</v>
      </c>
      <c r="M7" s="17">
        <v>7961960.4720000001</v>
      </c>
      <c r="N7" s="6">
        <f t="shared" si="1"/>
        <v>1589710.602</v>
      </c>
    </row>
    <row r="8" spans="1:14" x14ac:dyDescent="0.3">
      <c r="A8" s="1" t="s">
        <v>10</v>
      </c>
      <c r="B8" s="9" t="s">
        <v>16</v>
      </c>
      <c r="C8" s="10">
        <v>0</v>
      </c>
      <c r="D8" s="10">
        <v>0</v>
      </c>
      <c r="E8" s="10">
        <v>0</v>
      </c>
      <c r="F8" s="11">
        <v>0</v>
      </c>
      <c r="G8" s="11">
        <v>0</v>
      </c>
      <c r="H8" s="11">
        <v>0</v>
      </c>
      <c r="I8" s="14">
        <v>0</v>
      </c>
      <c r="J8" s="15">
        <v>0</v>
      </c>
      <c r="K8" s="16">
        <f t="shared" si="0"/>
        <v>0</v>
      </c>
      <c r="L8" s="16">
        <v>0</v>
      </c>
      <c r="M8" s="17">
        <v>0</v>
      </c>
      <c r="N8" s="6">
        <f t="shared" si="1"/>
        <v>0</v>
      </c>
    </row>
    <row r="9" spans="1:14" x14ac:dyDescent="0.3">
      <c r="A9" s="1" t="s">
        <v>10</v>
      </c>
      <c r="B9" s="9" t="s">
        <v>17</v>
      </c>
      <c r="C9" s="10">
        <v>51.3</v>
      </c>
      <c r="D9" s="10">
        <v>47.19</v>
      </c>
      <c r="E9" s="10">
        <v>-4.1099999999999897</v>
      </c>
      <c r="F9" s="11">
        <v>36968219.950000003</v>
      </c>
      <c r="G9" s="11">
        <v>31689475.129999999</v>
      </c>
      <c r="H9" s="11">
        <v>-5278744.82</v>
      </c>
      <c r="I9" s="14">
        <v>32.049999999999997</v>
      </c>
      <c r="J9" s="15">
        <v>40.130000000000003</v>
      </c>
      <c r="K9" s="16">
        <f t="shared" si="0"/>
        <v>8.0800000000000054</v>
      </c>
      <c r="L9" s="16">
        <v>7512957.3099999996</v>
      </c>
      <c r="M9" s="17">
        <v>8135121.3820000002</v>
      </c>
      <c r="N9" s="6">
        <f t="shared" si="1"/>
        <v>622164.07200000063</v>
      </c>
    </row>
    <row r="10" spans="1:14" x14ac:dyDescent="0.3">
      <c r="A10" s="1" t="s">
        <v>10</v>
      </c>
      <c r="B10" s="9" t="s">
        <v>18</v>
      </c>
      <c r="C10" s="10">
        <v>1</v>
      </c>
      <c r="D10" s="10">
        <v>2</v>
      </c>
      <c r="E10" s="10">
        <v>1</v>
      </c>
      <c r="F10" s="11">
        <v>19441</v>
      </c>
      <c r="G10" s="11">
        <v>212762</v>
      </c>
      <c r="H10" s="11">
        <v>193321</v>
      </c>
      <c r="I10" s="14">
        <v>1</v>
      </c>
      <c r="J10" s="15">
        <v>1</v>
      </c>
      <c r="K10" s="16">
        <f t="shared" si="0"/>
        <v>0</v>
      </c>
      <c r="L10" s="16">
        <v>20000</v>
      </c>
      <c r="M10" s="17">
        <v>3000</v>
      </c>
      <c r="N10" s="6">
        <f t="shared" si="1"/>
        <v>-17000</v>
      </c>
    </row>
    <row r="11" spans="1:14" x14ac:dyDescent="0.3">
      <c r="A11" s="1" t="s">
        <v>10</v>
      </c>
      <c r="B11" s="9" t="s">
        <v>19</v>
      </c>
      <c r="C11" s="10">
        <v>29.99</v>
      </c>
      <c r="D11" s="10">
        <v>37.74</v>
      </c>
      <c r="E11" s="10">
        <v>7.7500000000000098</v>
      </c>
      <c r="F11" s="11">
        <v>14656074.189999999</v>
      </c>
      <c r="G11" s="11">
        <v>14756350.460000001</v>
      </c>
      <c r="H11" s="11">
        <v>100276.27000000099</v>
      </c>
      <c r="I11" s="14">
        <v>23.57</v>
      </c>
      <c r="J11" s="15">
        <v>10.02</v>
      </c>
      <c r="K11" s="16">
        <f t="shared" si="0"/>
        <v>-13.55</v>
      </c>
      <c r="L11" s="16">
        <v>3971587.17</v>
      </c>
      <c r="M11" s="17">
        <v>1825246.33</v>
      </c>
      <c r="N11" s="6">
        <f t="shared" si="1"/>
        <v>-2146340.84</v>
      </c>
    </row>
    <row r="12" spans="1:14" x14ac:dyDescent="0.3">
      <c r="A12" s="1" t="s">
        <v>10</v>
      </c>
      <c r="B12" s="9" t="s">
        <v>20</v>
      </c>
      <c r="C12" s="10">
        <v>20.75</v>
      </c>
      <c r="D12" s="10">
        <v>17.170000000000002</v>
      </c>
      <c r="E12" s="10">
        <v>-3.5800000000000098</v>
      </c>
      <c r="F12" s="11">
        <v>15038265.062100001</v>
      </c>
      <c r="G12" s="11">
        <v>7284653.4500000002</v>
      </c>
      <c r="H12" s="11">
        <v>-7753611.6120999996</v>
      </c>
      <c r="I12" s="14">
        <v>29.33</v>
      </c>
      <c r="J12" s="15">
        <v>25.62</v>
      </c>
      <c r="K12" s="16">
        <f t="shared" si="0"/>
        <v>-3.7099999999999973</v>
      </c>
      <c r="L12" s="16">
        <v>4508347.1359999999</v>
      </c>
      <c r="M12" s="17">
        <v>4770875.0599999996</v>
      </c>
      <c r="N12" s="6">
        <f t="shared" si="1"/>
        <v>262527.92399999965</v>
      </c>
    </row>
    <row r="13" spans="1:14" x14ac:dyDescent="0.3">
      <c r="A13" s="1" t="s">
        <v>10</v>
      </c>
      <c r="B13" s="9" t="s">
        <v>222</v>
      </c>
      <c r="C13" s="10">
        <v>0</v>
      </c>
      <c r="D13" s="10">
        <v>0</v>
      </c>
      <c r="E13" s="10">
        <v>0</v>
      </c>
      <c r="F13" s="11">
        <v>0</v>
      </c>
      <c r="G13" s="11">
        <v>0</v>
      </c>
      <c r="H13" s="11">
        <v>0</v>
      </c>
      <c r="I13" s="14">
        <v>0</v>
      </c>
      <c r="J13" s="15">
        <v>0</v>
      </c>
      <c r="K13" s="16">
        <f t="shared" si="0"/>
        <v>0</v>
      </c>
      <c r="L13" s="16">
        <v>0</v>
      </c>
      <c r="M13" s="17">
        <v>0</v>
      </c>
      <c r="N13" s="6">
        <f t="shared" si="1"/>
        <v>0</v>
      </c>
    </row>
    <row r="14" spans="1:14" x14ac:dyDescent="0.3">
      <c r="A14" s="1" t="s">
        <v>10</v>
      </c>
      <c r="B14" s="9" t="s">
        <v>22</v>
      </c>
      <c r="C14" s="10">
        <v>56.75</v>
      </c>
      <c r="D14" s="10">
        <v>44.25</v>
      </c>
      <c r="E14" s="10">
        <v>-12.5</v>
      </c>
      <c r="F14" s="11">
        <v>22142125.4965</v>
      </c>
      <c r="G14" s="11">
        <v>16038918.17</v>
      </c>
      <c r="H14" s="11">
        <v>-6103207.3265000097</v>
      </c>
      <c r="I14" s="14">
        <v>54.65</v>
      </c>
      <c r="J14" s="15">
        <v>63.83</v>
      </c>
      <c r="K14" s="16">
        <f t="shared" si="0"/>
        <v>9.18</v>
      </c>
      <c r="L14" s="16">
        <v>8737945.5850000009</v>
      </c>
      <c r="M14" s="17">
        <v>5115356.74</v>
      </c>
      <c r="N14" s="6">
        <f t="shared" si="1"/>
        <v>-3622588.8450000007</v>
      </c>
    </row>
    <row r="15" spans="1:14" x14ac:dyDescent="0.3">
      <c r="A15" s="1" t="s">
        <v>10</v>
      </c>
      <c r="B15" s="9" t="s">
        <v>21</v>
      </c>
      <c r="C15" s="10">
        <v>2</v>
      </c>
      <c r="D15" s="10">
        <v>0</v>
      </c>
      <c r="E15" s="10">
        <v>-2</v>
      </c>
      <c r="F15" s="11">
        <v>87990</v>
      </c>
      <c r="G15" s="11">
        <v>0</v>
      </c>
      <c r="H15" s="11">
        <v>-87990</v>
      </c>
      <c r="I15" s="14">
        <v>2</v>
      </c>
      <c r="J15" s="15">
        <v>0</v>
      </c>
      <c r="K15" s="16">
        <f t="shared" si="0"/>
        <v>-2</v>
      </c>
      <c r="L15" s="16">
        <v>15000</v>
      </c>
      <c r="M15" s="17">
        <v>0</v>
      </c>
      <c r="N15" s="6">
        <f t="shared" si="1"/>
        <v>-15000</v>
      </c>
    </row>
    <row r="16" spans="1:14" x14ac:dyDescent="0.3">
      <c r="A16" s="1" t="s">
        <v>10</v>
      </c>
      <c r="B16" s="9" t="s">
        <v>23</v>
      </c>
      <c r="C16" s="10">
        <v>0</v>
      </c>
      <c r="D16" s="10">
        <v>0</v>
      </c>
      <c r="E16" s="10">
        <v>0</v>
      </c>
      <c r="F16" s="11">
        <v>0</v>
      </c>
      <c r="G16" s="11">
        <v>0</v>
      </c>
      <c r="H16" s="11">
        <v>0</v>
      </c>
      <c r="I16" s="14">
        <v>0</v>
      </c>
      <c r="J16" s="15">
        <v>0</v>
      </c>
      <c r="K16" s="16">
        <f t="shared" si="0"/>
        <v>0</v>
      </c>
      <c r="L16" s="16">
        <v>0</v>
      </c>
      <c r="M16" s="17">
        <v>0</v>
      </c>
      <c r="N16" s="6">
        <f t="shared" si="1"/>
        <v>0</v>
      </c>
    </row>
    <row r="17" spans="1:14" x14ac:dyDescent="0.3">
      <c r="A17" s="1" t="s">
        <v>10</v>
      </c>
      <c r="B17" s="9" t="s">
        <v>24</v>
      </c>
      <c r="C17" s="10">
        <v>2.5</v>
      </c>
      <c r="D17" s="10">
        <v>2.5299999999999998</v>
      </c>
      <c r="E17" s="10">
        <v>3.00000000000002E-2</v>
      </c>
      <c r="F17" s="11">
        <v>720749.5</v>
      </c>
      <c r="G17" s="11">
        <v>1962314.17</v>
      </c>
      <c r="H17" s="11">
        <v>1241564.67</v>
      </c>
      <c r="I17" s="14">
        <v>3.05</v>
      </c>
      <c r="J17" s="15">
        <v>1.57</v>
      </c>
      <c r="K17" s="16">
        <f t="shared" si="0"/>
        <v>-1.4799999999999998</v>
      </c>
      <c r="L17" s="16">
        <v>696435.96</v>
      </c>
      <c r="M17" s="17">
        <v>316706.94</v>
      </c>
      <c r="N17" s="6">
        <f t="shared" si="1"/>
        <v>-379729.01999999996</v>
      </c>
    </row>
    <row r="18" spans="1:14" x14ac:dyDescent="0.3">
      <c r="A18" s="1" t="s">
        <v>10</v>
      </c>
      <c r="B18" s="9" t="s">
        <v>25</v>
      </c>
      <c r="C18" s="10">
        <v>0</v>
      </c>
      <c r="D18" s="10">
        <v>1.5</v>
      </c>
      <c r="E18" s="10">
        <v>1.5</v>
      </c>
      <c r="F18" s="11">
        <v>0</v>
      </c>
      <c r="G18" s="11">
        <v>45989.5</v>
      </c>
      <c r="H18" s="11">
        <v>45989.5</v>
      </c>
      <c r="I18" s="14">
        <v>0</v>
      </c>
      <c r="J18" s="15">
        <v>1</v>
      </c>
      <c r="K18" s="16">
        <f t="shared" si="0"/>
        <v>1</v>
      </c>
      <c r="L18" s="16">
        <v>0</v>
      </c>
      <c r="M18" s="17">
        <v>30000</v>
      </c>
      <c r="N18" s="6">
        <f t="shared" si="1"/>
        <v>30000</v>
      </c>
    </row>
    <row r="19" spans="1:14" x14ac:dyDescent="0.3">
      <c r="A19" s="1" t="s">
        <v>10</v>
      </c>
      <c r="B19" s="9" t="s">
        <v>26</v>
      </c>
      <c r="C19" s="10">
        <v>0</v>
      </c>
      <c r="D19" s="10">
        <v>0</v>
      </c>
      <c r="E19" s="10">
        <v>0</v>
      </c>
      <c r="F19" s="11">
        <v>0</v>
      </c>
      <c r="G19" s="11">
        <v>0</v>
      </c>
      <c r="H19" s="11">
        <v>0</v>
      </c>
      <c r="I19" s="14">
        <v>0</v>
      </c>
      <c r="J19" s="15">
        <v>0</v>
      </c>
      <c r="K19" s="16">
        <f t="shared" si="0"/>
        <v>0</v>
      </c>
      <c r="L19" s="16">
        <v>0</v>
      </c>
      <c r="M19" s="17">
        <v>0</v>
      </c>
      <c r="N19" s="6">
        <f t="shared" si="1"/>
        <v>0</v>
      </c>
    </row>
    <row r="20" spans="1:14" x14ac:dyDescent="0.3">
      <c r="A20" s="1" t="s">
        <v>10</v>
      </c>
      <c r="B20" s="9" t="s">
        <v>27</v>
      </c>
      <c r="C20" s="10">
        <v>8.6999999999999993</v>
      </c>
      <c r="D20" s="10">
        <v>7.18</v>
      </c>
      <c r="E20" s="10">
        <v>-1.52</v>
      </c>
      <c r="F20" s="11">
        <v>8250726.0999999996</v>
      </c>
      <c r="G20" s="11">
        <v>5082064.54</v>
      </c>
      <c r="H20" s="11">
        <v>-3168661.56</v>
      </c>
      <c r="I20" s="14">
        <v>8.41</v>
      </c>
      <c r="J20" s="15">
        <v>7.53</v>
      </c>
      <c r="K20" s="16">
        <f t="shared" si="0"/>
        <v>-0.87999999999999989</v>
      </c>
      <c r="L20" s="16">
        <v>1830390.25</v>
      </c>
      <c r="M20" s="17">
        <v>1921248.13</v>
      </c>
      <c r="N20" s="6">
        <f t="shared" si="1"/>
        <v>90857.879999999888</v>
      </c>
    </row>
    <row r="21" spans="1:14" x14ac:dyDescent="0.3">
      <c r="A21" s="1" t="s">
        <v>10</v>
      </c>
      <c r="B21" s="9" t="s">
        <v>28</v>
      </c>
      <c r="C21" s="10">
        <v>23.67</v>
      </c>
      <c r="D21" s="10">
        <v>21.6</v>
      </c>
      <c r="E21" s="10">
        <v>-2.0699999999999998</v>
      </c>
      <c r="F21" s="11">
        <v>6493319.6699999999</v>
      </c>
      <c r="G21" s="11">
        <v>6292132.5999999996</v>
      </c>
      <c r="H21" s="11">
        <v>-201187.07</v>
      </c>
      <c r="I21" s="14">
        <v>9.35</v>
      </c>
      <c r="J21" s="15">
        <v>11.1</v>
      </c>
      <c r="K21" s="16">
        <f t="shared" si="0"/>
        <v>1.75</v>
      </c>
      <c r="L21" s="16">
        <v>750375.7</v>
      </c>
      <c r="M21" s="17">
        <v>1299464.5</v>
      </c>
      <c r="N21" s="6">
        <f t="shared" si="1"/>
        <v>549088.80000000005</v>
      </c>
    </row>
    <row r="22" spans="1:14" x14ac:dyDescent="0.3">
      <c r="A22" s="1" t="s">
        <v>10</v>
      </c>
      <c r="B22" s="9" t="s">
        <v>29</v>
      </c>
      <c r="C22" s="10">
        <v>0</v>
      </c>
      <c r="D22" s="10">
        <v>0</v>
      </c>
      <c r="E22" s="10">
        <v>0</v>
      </c>
      <c r="F22" s="11">
        <v>0</v>
      </c>
      <c r="G22" s="11">
        <v>0</v>
      </c>
      <c r="H22" s="11">
        <v>0</v>
      </c>
      <c r="I22" s="14">
        <v>0</v>
      </c>
      <c r="J22" s="15">
        <v>0</v>
      </c>
      <c r="K22" s="16">
        <f t="shared" si="0"/>
        <v>0</v>
      </c>
      <c r="L22" s="16">
        <v>0</v>
      </c>
      <c r="M22" s="17">
        <v>0</v>
      </c>
      <c r="N22" s="6">
        <f t="shared" si="1"/>
        <v>0</v>
      </c>
    </row>
    <row r="23" spans="1:14" x14ac:dyDescent="0.3">
      <c r="A23" s="1" t="s">
        <v>10</v>
      </c>
      <c r="B23" s="9" t="s">
        <v>30</v>
      </c>
      <c r="C23" s="10">
        <v>8.06</v>
      </c>
      <c r="D23" s="10">
        <v>4</v>
      </c>
      <c r="E23" s="10">
        <v>-4.0599999999999996</v>
      </c>
      <c r="F23" s="11">
        <v>284774.34000000003</v>
      </c>
      <c r="G23" s="11">
        <v>56018</v>
      </c>
      <c r="H23" s="11">
        <v>-228756.34</v>
      </c>
      <c r="I23" s="14">
        <v>3.11</v>
      </c>
      <c r="J23" s="15">
        <v>1.1100000000000001</v>
      </c>
      <c r="K23" s="16">
        <f t="shared" si="0"/>
        <v>-1.9999999999999998</v>
      </c>
      <c r="L23" s="16">
        <v>41458.97</v>
      </c>
      <c r="M23" s="17">
        <v>21485.29</v>
      </c>
      <c r="N23" s="6">
        <f t="shared" si="1"/>
        <v>-19973.68</v>
      </c>
    </row>
    <row r="24" spans="1:14" x14ac:dyDescent="0.3">
      <c r="A24" s="1" t="s">
        <v>10</v>
      </c>
      <c r="B24" s="9" t="s">
        <v>31</v>
      </c>
      <c r="C24" s="10">
        <v>0</v>
      </c>
      <c r="D24" s="10">
        <v>0</v>
      </c>
      <c r="E24" s="10">
        <v>0</v>
      </c>
      <c r="F24" s="11">
        <v>0</v>
      </c>
      <c r="G24" s="11">
        <v>0</v>
      </c>
      <c r="H24" s="11">
        <v>0</v>
      </c>
      <c r="I24" s="14">
        <v>0</v>
      </c>
      <c r="J24" s="15">
        <v>0</v>
      </c>
      <c r="K24" s="16">
        <f t="shared" si="0"/>
        <v>0</v>
      </c>
      <c r="L24" s="16">
        <v>0</v>
      </c>
      <c r="M24" s="17">
        <v>0</v>
      </c>
      <c r="N24" s="6">
        <f t="shared" si="1"/>
        <v>0</v>
      </c>
    </row>
    <row r="25" spans="1:14" x14ac:dyDescent="0.3">
      <c r="A25" s="1" t="s">
        <v>10</v>
      </c>
      <c r="B25" s="9" t="s">
        <v>32</v>
      </c>
      <c r="C25" s="10">
        <v>1</v>
      </c>
      <c r="D25" s="10">
        <v>1</v>
      </c>
      <c r="E25" s="10">
        <v>0</v>
      </c>
      <c r="F25" s="11">
        <v>31500</v>
      </c>
      <c r="G25" s="11">
        <v>300000</v>
      </c>
      <c r="H25" s="11">
        <v>268500</v>
      </c>
      <c r="I25" s="14">
        <v>1</v>
      </c>
      <c r="J25" s="15">
        <v>0</v>
      </c>
      <c r="K25" s="16">
        <f t="shared" si="0"/>
        <v>-1</v>
      </c>
      <c r="L25" s="16">
        <v>31500</v>
      </c>
      <c r="M25" s="17">
        <v>0</v>
      </c>
      <c r="N25" s="6">
        <f t="shared" si="1"/>
        <v>-31500</v>
      </c>
    </row>
    <row r="26" spans="1:14" x14ac:dyDescent="0.3">
      <c r="A26" s="1" t="s">
        <v>10</v>
      </c>
      <c r="B26" s="9" t="s">
        <v>33</v>
      </c>
      <c r="C26" s="10">
        <v>28.24</v>
      </c>
      <c r="D26" s="10">
        <v>40.64</v>
      </c>
      <c r="E26" s="10">
        <v>12.4</v>
      </c>
      <c r="F26" s="11">
        <v>13236676.199999999</v>
      </c>
      <c r="G26" s="11">
        <v>18324139.52</v>
      </c>
      <c r="H26" s="11">
        <v>5087463.32</v>
      </c>
      <c r="I26" s="14">
        <v>36.49</v>
      </c>
      <c r="J26" s="15">
        <v>32.25</v>
      </c>
      <c r="K26" s="16">
        <f t="shared" si="0"/>
        <v>-4.240000000000002</v>
      </c>
      <c r="L26" s="16">
        <v>6494519.1430000002</v>
      </c>
      <c r="M26" s="17">
        <v>6402238.7400000002</v>
      </c>
      <c r="N26" s="6">
        <f t="shared" si="1"/>
        <v>-92280.402999999933</v>
      </c>
    </row>
    <row r="27" spans="1:14" x14ac:dyDescent="0.3">
      <c r="A27" s="1" t="s">
        <v>10</v>
      </c>
      <c r="B27" s="9" t="s">
        <v>34</v>
      </c>
      <c r="C27" s="10">
        <v>54.82</v>
      </c>
      <c r="D27" s="10">
        <v>38.340000000000003</v>
      </c>
      <c r="E27" s="10">
        <v>-16.48</v>
      </c>
      <c r="F27" s="11">
        <v>60033642.829999998</v>
      </c>
      <c r="G27" s="11">
        <v>32839241.75</v>
      </c>
      <c r="H27" s="11">
        <v>-27194401.079999998</v>
      </c>
      <c r="I27" s="14">
        <v>54.08</v>
      </c>
      <c r="J27" s="15">
        <v>54.72</v>
      </c>
      <c r="K27" s="16">
        <f t="shared" si="0"/>
        <v>0.64000000000000057</v>
      </c>
      <c r="L27" s="16">
        <v>11030521.619999999</v>
      </c>
      <c r="M27" s="17">
        <v>12849706.345000001</v>
      </c>
      <c r="N27" s="6">
        <f t="shared" si="1"/>
        <v>1819184.7250000015</v>
      </c>
    </row>
    <row r="28" spans="1:14" x14ac:dyDescent="0.3">
      <c r="A28" s="1" t="s">
        <v>10</v>
      </c>
      <c r="B28" s="9" t="s">
        <v>35</v>
      </c>
      <c r="C28" s="10">
        <v>7</v>
      </c>
      <c r="D28" s="10">
        <v>1</v>
      </c>
      <c r="E28" s="10">
        <v>-6</v>
      </c>
      <c r="F28" s="11">
        <v>601581</v>
      </c>
      <c r="G28" s="11">
        <v>60000</v>
      </c>
      <c r="H28" s="11">
        <v>-541581</v>
      </c>
      <c r="I28" s="14">
        <v>1</v>
      </c>
      <c r="J28" s="15">
        <v>1</v>
      </c>
      <c r="K28" s="16">
        <f t="shared" si="0"/>
        <v>0</v>
      </c>
      <c r="L28" s="16">
        <v>250000</v>
      </c>
      <c r="M28" s="17">
        <v>35879</v>
      </c>
      <c r="N28" s="6">
        <f t="shared" si="1"/>
        <v>-214121</v>
      </c>
    </row>
    <row r="29" spans="1:14" x14ac:dyDescent="0.3">
      <c r="A29" s="1" t="s">
        <v>10</v>
      </c>
      <c r="B29" s="9" t="s">
        <v>36</v>
      </c>
      <c r="C29" s="10">
        <v>4.45</v>
      </c>
      <c r="D29" s="10">
        <v>4.33</v>
      </c>
      <c r="E29" s="10">
        <v>-0.12</v>
      </c>
      <c r="F29" s="11">
        <v>2636018.5</v>
      </c>
      <c r="G29" s="11">
        <v>2129168.11</v>
      </c>
      <c r="H29" s="11">
        <v>-506850.39</v>
      </c>
      <c r="I29" s="14">
        <v>11.64</v>
      </c>
      <c r="J29" s="15">
        <v>4.13</v>
      </c>
      <c r="K29" s="16">
        <f t="shared" si="0"/>
        <v>-7.5100000000000007</v>
      </c>
      <c r="L29" s="16">
        <v>1381232.6580000001</v>
      </c>
      <c r="M29" s="17">
        <v>811268.81</v>
      </c>
      <c r="N29" s="6">
        <f t="shared" si="1"/>
        <v>-569963.848</v>
      </c>
    </row>
    <row r="30" spans="1:14" x14ac:dyDescent="0.3">
      <c r="A30" s="1" t="s">
        <v>10</v>
      </c>
      <c r="B30" s="9" t="s">
        <v>37</v>
      </c>
      <c r="C30" s="10">
        <v>31.92</v>
      </c>
      <c r="D30" s="10">
        <v>22.96</v>
      </c>
      <c r="E30" s="10">
        <v>-8.9600000000000009</v>
      </c>
      <c r="F30" s="11">
        <v>14252540.84</v>
      </c>
      <c r="G30" s="11">
        <v>7005755.4500000002</v>
      </c>
      <c r="H30" s="11">
        <v>-7246785.3899999997</v>
      </c>
      <c r="I30" s="14">
        <v>18.23</v>
      </c>
      <c r="J30" s="15">
        <v>18.77</v>
      </c>
      <c r="K30" s="16">
        <f t="shared" si="0"/>
        <v>0.53999999999999915</v>
      </c>
      <c r="L30" s="16">
        <v>1847966.16</v>
      </c>
      <c r="M30" s="17">
        <v>1919718.78</v>
      </c>
      <c r="N30" s="6">
        <f t="shared" si="1"/>
        <v>71752.620000000112</v>
      </c>
    </row>
    <row r="31" spans="1:14" x14ac:dyDescent="0.3">
      <c r="A31" s="1" t="s">
        <v>10</v>
      </c>
      <c r="B31" s="9" t="s">
        <v>38</v>
      </c>
      <c r="C31" s="10">
        <v>0</v>
      </c>
      <c r="D31" s="10">
        <v>0</v>
      </c>
      <c r="E31" s="10">
        <v>0</v>
      </c>
      <c r="F31" s="11">
        <v>0</v>
      </c>
      <c r="G31" s="11">
        <v>0</v>
      </c>
      <c r="H31" s="11">
        <v>0</v>
      </c>
      <c r="I31" s="14">
        <v>0</v>
      </c>
      <c r="J31" s="15">
        <v>0</v>
      </c>
      <c r="K31" s="16">
        <f t="shared" si="0"/>
        <v>0</v>
      </c>
      <c r="L31" s="16">
        <v>0</v>
      </c>
      <c r="M31" s="17">
        <v>0</v>
      </c>
      <c r="N31" s="6">
        <f t="shared" si="1"/>
        <v>0</v>
      </c>
    </row>
    <row r="32" spans="1:14" x14ac:dyDescent="0.3">
      <c r="A32" s="1" t="s">
        <v>39</v>
      </c>
      <c r="B32" s="9" t="s">
        <v>40</v>
      </c>
      <c r="C32" s="10">
        <v>0</v>
      </c>
      <c r="D32" s="10">
        <v>1</v>
      </c>
      <c r="E32" s="10">
        <v>1</v>
      </c>
      <c r="F32" s="11">
        <v>0</v>
      </c>
      <c r="G32" s="11">
        <v>337828</v>
      </c>
      <c r="H32" s="11">
        <v>337828</v>
      </c>
      <c r="I32" s="14">
        <v>0</v>
      </c>
      <c r="J32" s="15">
        <v>0</v>
      </c>
      <c r="K32" s="16">
        <f t="shared" si="0"/>
        <v>0</v>
      </c>
      <c r="L32" s="16">
        <v>0</v>
      </c>
      <c r="M32" s="17">
        <v>0</v>
      </c>
      <c r="N32" s="6">
        <f t="shared" si="1"/>
        <v>0</v>
      </c>
    </row>
    <row r="33" spans="1:14" x14ac:dyDescent="0.3">
      <c r="A33" s="1" t="s">
        <v>39</v>
      </c>
      <c r="B33" s="9" t="s">
        <v>41</v>
      </c>
      <c r="C33" s="10">
        <v>2</v>
      </c>
      <c r="D33" s="10">
        <v>0</v>
      </c>
      <c r="E33" s="10">
        <v>-2</v>
      </c>
      <c r="F33" s="11">
        <v>475201</v>
      </c>
      <c r="G33" s="11">
        <v>0</v>
      </c>
      <c r="H33" s="11">
        <v>-475201</v>
      </c>
      <c r="I33" s="14">
        <v>1</v>
      </c>
      <c r="J33" s="15">
        <v>1</v>
      </c>
      <c r="K33" s="16">
        <f t="shared" si="0"/>
        <v>0</v>
      </c>
      <c r="L33" s="16">
        <v>125000</v>
      </c>
      <c r="M33" s="17">
        <v>125000</v>
      </c>
      <c r="N33" s="6">
        <f t="shared" si="1"/>
        <v>0</v>
      </c>
    </row>
    <row r="34" spans="1:14" x14ac:dyDescent="0.3">
      <c r="A34" s="1" t="s">
        <v>39</v>
      </c>
      <c r="B34" s="9" t="s">
        <v>42</v>
      </c>
      <c r="C34" s="10">
        <v>0</v>
      </c>
      <c r="D34" s="10">
        <v>0</v>
      </c>
      <c r="E34" s="10">
        <v>0</v>
      </c>
      <c r="F34" s="11">
        <v>0</v>
      </c>
      <c r="G34" s="11">
        <v>0</v>
      </c>
      <c r="H34" s="11">
        <v>0</v>
      </c>
      <c r="I34" s="14">
        <v>0</v>
      </c>
      <c r="J34" s="15">
        <v>0</v>
      </c>
      <c r="K34" s="16">
        <f t="shared" si="0"/>
        <v>0</v>
      </c>
      <c r="L34" s="16">
        <v>0</v>
      </c>
      <c r="M34" s="17">
        <v>0</v>
      </c>
      <c r="N34" s="6">
        <f t="shared" si="1"/>
        <v>0</v>
      </c>
    </row>
    <row r="35" spans="1:14" x14ac:dyDescent="0.3">
      <c r="A35" s="1" t="s">
        <v>39</v>
      </c>
      <c r="B35" s="9" t="s">
        <v>43</v>
      </c>
      <c r="C35" s="10">
        <v>1</v>
      </c>
      <c r="D35" s="10">
        <v>0</v>
      </c>
      <c r="E35" s="10">
        <v>-1</v>
      </c>
      <c r="F35" s="11">
        <v>108401</v>
      </c>
      <c r="G35" s="11">
        <v>0</v>
      </c>
      <c r="H35" s="11">
        <v>-108401</v>
      </c>
      <c r="I35" s="14">
        <v>0</v>
      </c>
      <c r="J35" s="15">
        <v>0</v>
      </c>
      <c r="K35" s="16">
        <f t="shared" si="0"/>
        <v>0</v>
      </c>
      <c r="L35" s="16">
        <v>0</v>
      </c>
      <c r="M35" s="17">
        <v>0</v>
      </c>
      <c r="N35" s="6">
        <f t="shared" si="1"/>
        <v>0</v>
      </c>
    </row>
    <row r="36" spans="1:14" x14ac:dyDescent="0.3">
      <c r="A36" s="1" t="s">
        <v>39</v>
      </c>
      <c r="B36" s="9" t="s">
        <v>44</v>
      </c>
      <c r="C36" s="10">
        <v>0</v>
      </c>
      <c r="D36" s="10">
        <v>0</v>
      </c>
      <c r="E36" s="10">
        <v>0</v>
      </c>
      <c r="F36" s="11">
        <v>0</v>
      </c>
      <c r="G36" s="11">
        <v>0</v>
      </c>
      <c r="H36" s="11">
        <v>0</v>
      </c>
      <c r="I36" s="14">
        <v>0</v>
      </c>
      <c r="J36" s="15">
        <v>0</v>
      </c>
      <c r="K36" s="16">
        <f t="shared" si="0"/>
        <v>0</v>
      </c>
      <c r="L36" s="16">
        <v>0</v>
      </c>
      <c r="M36" s="17">
        <v>0</v>
      </c>
      <c r="N36" s="6">
        <f t="shared" si="1"/>
        <v>0</v>
      </c>
    </row>
    <row r="37" spans="1:14" x14ac:dyDescent="0.3">
      <c r="A37" s="1" t="s">
        <v>39</v>
      </c>
      <c r="B37" s="9" t="s">
        <v>45</v>
      </c>
      <c r="C37" s="10">
        <v>0</v>
      </c>
      <c r="D37" s="10">
        <v>1</v>
      </c>
      <c r="E37" s="10">
        <v>1</v>
      </c>
      <c r="F37" s="11">
        <v>0</v>
      </c>
      <c r="G37" s="11">
        <v>23048</v>
      </c>
      <c r="H37" s="11">
        <v>23048</v>
      </c>
      <c r="I37" s="14">
        <v>0</v>
      </c>
      <c r="J37" s="15">
        <v>1</v>
      </c>
      <c r="K37" s="16">
        <f t="shared" si="0"/>
        <v>1</v>
      </c>
      <c r="L37" s="16">
        <v>0</v>
      </c>
      <c r="M37" s="17">
        <v>23050</v>
      </c>
      <c r="N37" s="6">
        <f t="shared" si="1"/>
        <v>23050</v>
      </c>
    </row>
    <row r="38" spans="1:14" x14ac:dyDescent="0.3">
      <c r="A38" s="1" t="s">
        <v>39</v>
      </c>
      <c r="B38" s="9" t="s">
        <v>46</v>
      </c>
      <c r="C38" s="10">
        <v>0</v>
      </c>
      <c r="D38" s="10">
        <v>0</v>
      </c>
      <c r="E38" s="10">
        <v>0</v>
      </c>
      <c r="F38" s="11">
        <v>0</v>
      </c>
      <c r="G38" s="11">
        <v>0</v>
      </c>
      <c r="H38" s="11">
        <v>0</v>
      </c>
      <c r="I38" s="14">
        <v>0</v>
      </c>
      <c r="J38" s="15">
        <v>0</v>
      </c>
      <c r="K38" s="16">
        <f t="shared" si="0"/>
        <v>0</v>
      </c>
      <c r="L38" s="16">
        <v>0</v>
      </c>
      <c r="M38" s="17">
        <v>0</v>
      </c>
      <c r="N38" s="6">
        <f t="shared" si="1"/>
        <v>0</v>
      </c>
    </row>
    <row r="39" spans="1:14" x14ac:dyDescent="0.3">
      <c r="A39" s="1" t="s">
        <v>39</v>
      </c>
      <c r="B39" s="9" t="s">
        <v>47</v>
      </c>
      <c r="C39" s="10">
        <v>0</v>
      </c>
      <c r="D39" s="10">
        <v>0</v>
      </c>
      <c r="E39" s="10">
        <v>0</v>
      </c>
      <c r="F39" s="11">
        <v>0</v>
      </c>
      <c r="G39" s="11">
        <v>0</v>
      </c>
      <c r="H39" s="11">
        <v>0</v>
      </c>
      <c r="I39" s="14">
        <v>1</v>
      </c>
      <c r="J39" s="15">
        <v>0</v>
      </c>
      <c r="K39" s="16">
        <f t="shared" si="0"/>
        <v>-1</v>
      </c>
      <c r="L39" s="16">
        <v>297</v>
      </c>
      <c r="M39" s="17">
        <v>0</v>
      </c>
      <c r="N39" s="6">
        <f t="shared" si="1"/>
        <v>-297</v>
      </c>
    </row>
    <row r="40" spans="1:14" x14ac:dyDescent="0.3">
      <c r="A40" s="1" t="s">
        <v>48</v>
      </c>
      <c r="B40" s="9" t="s">
        <v>49</v>
      </c>
      <c r="C40" s="10">
        <v>3</v>
      </c>
      <c r="D40" s="10">
        <v>2.6</v>
      </c>
      <c r="E40" s="10">
        <v>-0.4</v>
      </c>
      <c r="F40" s="11">
        <v>330121</v>
      </c>
      <c r="G40" s="11">
        <v>656514.69999999995</v>
      </c>
      <c r="H40" s="11">
        <v>326393.7</v>
      </c>
      <c r="I40" s="14">
        <v>6.5</v>
      </c>
      <c r="J40" s="15">
        <v>3.7</v>
      </c>
      <c r="K40" s="16">
        <f t="shared" si="0"/>
        <v>-2.8</v>
      </c>
      <c r="L40" s="16">
        <v>871629</v>
      </c>
      <c r="M40" s="17">
        <v>269450.95</v>
      </c>
      <c r="N40" s="6">
        <f t="shared" si="1"/>
        <v>-602178.05000000005</v>
      </c>
    </row>
    <row r="41" spans="1:14" x14ac:dyDescent="0.3">
      <c r="A41" s="1" t="s">
        <v>48</v>
      </c>
      <c r="B41" s="9" t="s">
        <v>50</v>
      </c>
      <c r="C41" s="10">
        <v>0</v>
      </c>
      <c r="D41" s="10">
        <v>0</v>
      </c>
      <c r="E41" s="10">
        <v>0</v>
      </c>
      <c r="F41" s="11">
        <v>0</v>
      </c>
      <c r="G41" s="11">
        <v>0</v>
      </c>
      <c r="H41" s="11">
        <v>0</v>
      </c>
      <c r="I41" s="14">
        <v>0</v>
      </c>
      <c r="J41" s="15">
        <v>0</v>
      </c>
      <c r="K41" s="16">
        <f t="shared" si="0"/>
        <v>0</v>
      </c>
      <c r="L41" s="16">
        <v>0</v>
      </c>
      <c r="M41" s="17">
        <v>0</v>
      </c>
      <c r="N41" s="6">
        <f t="shared" si="1"/>
        <v>0</v>
      </c>
    </row>
    <row r="42" spans="1:14" x14ac:dyDescent="0.3">
      <c r="A42" s="1" t="s">
        <v>48</v>
      </c>
      <c r="B42" s="9" t="s">
        <v>51</v>
      </c>
      <c r="C42" s="10">
        <v>0.79</v>
      </c>
      <c r="D42" s="10">
        <v>4.2</v>
      </c>
      <c r="E42" s="10">
        <v>3.41</v>
      </c>
      <c r="F42" s="11">
        <v>374391.3124</v>
      </c>
      <c r="G42" s="11">
        <v>2138683.7000000002</v>
      </c>
      <c r="H42" s="11">
        <v>1764292.3876</v>
      </c>
      <c r="I42" s="14">
        <v>0.4</v>
      </c>
      <c r="J42" s="15">
        <v>1.2</v>
      </c>
      <c r="K42" s="16">
        <f t="shared" si="0"/>
        <v>0.79999999999999993</v>
      </c>
      <c r="L42" s="16">
        <v>115899.6</v>
      </c>
      <c r="M42" s="17">
        <v>148340.70000000001</v>
      </c>
      <c r="N42" s="6">
        <f t="shared" si="1"/>
        <v>32441.100000000006</v>
      </c>
    </row>
    <row r="43" spans="1:14" x14ac:dyDescent="0.3">
      <c r="A43" s="1" t="s">
        <v>48</v>
      </c>
      <c r="B43" s="9" t="s">
        <v>52</v>
      </c>
      <c r="C43" s="10">
        <v>17.829999999999998</v>
      </c>
      <c r="D43" s="10">
        <v>19.84</v>
      </c>
      <c r="E43" s="10">
        <v>2.0099999999999998</v>
      </c>
      <c r="F43" s="11">
        <v>15302215.74</v>
      </c>
      <c r="G43" s="11">
        <v>15367417.25</v>
      </c>
      <c r="H43" s="11">
        <v>65201.510000001603</v>
      </c>
      <c r="I43" s="14">
        <v>14.32</v>
      </c>
      <c r="J43" s="15">
        <v>16.2</v>
      </c>
      <c r="K43" s="16">
        <f t="shared" si="0"/>
        <v>1.879999999999999</v>
      </c>
      <c r="L43" s="16">
        <v>2709529.9</v>
      </c>
      <c r="M43" s="17">
        <v>2828716.213</v>
      </c>
      <c r="N43" s="6">
        <f t="shared" si="1"/>
        <v>119186.31300000008</v>
      </c>
    </row>
    <row r="44" spans="1:14" x14ac:dyDescent="0.3">
      <c r="A44" s="1" t="s">
        <v>48</v>
      </c>
      <c r="B44" s="9" t="s">
        <v>53</v>
      </c>
      <c r="C44" s="10">
        <v>7.95</v>
      </c>
      <c r="D44" s="10">
        <v>3.05</v>
      </c>
      <c r="E44" s="10">
        <v>-4.9000000000000004</v>
      </c>
      <c r="F44" s="11">
        <v>2163017.9500000002</v>
      </c>
      <c r="G44" s="11">
        <v>503093.4</v>
      </c>
      <c r="H44" s="11">
        <v>-1659924.55</v>
      </c>
      <c r="I44" s="14">
        <v>3.5</v>
      </c>
      <c r="J44" s="15">
        <v>0.5</v>
      </c>
      <c r="K44" s="16">
        <f t="shared" si="0"/>
        <v>-3</v>
      </c>
      <c r="L44" s="16">
        <v>45650</v>
      </c>
      <c r="M44" s="17">
        <v>1000</v>
      </c>
      <c r="N44" s="6">
        <f t="shared" si="1"/>
        <v>-44650</v>
      </c>
    </row>
    <row r="45" spans="1:14" x14ac:dyDescent="0.3">
      <c r="A45" s="1" t="s">
        <v>48</v>
      </c>
      <c r="B45" s="9" t="s">
        <v>54</v>
      </c>
      <c r="C45" s="10">
        <v>9.8000000000000007</v>
      </c>
      <c r="D45" s="10">
        <v>9.4600000000000009</v>
      </c>
      <c r="E45" s="10">
        <v>-0.34</v>
      </c>
      <c r="F45" s="11">
        <v>5379369.7599999998</v>
      </c>
      <c r="G45" s="11">
        <v>10011283.49</v>
      </c>
      <c r="H45" s="11">
        <v>4631913.7300000004</v>
      </c>
      <c r="I45" s="14">
        <v>2.2799999999999998</v>
      </c>
      <c r="J45" s="15">
        <v>3.13</v>
      </c>
      <c r="K45" s="16">
        <f t="shared" si="0"/>
        <v>0.85000000000000009</v>
      </c>
      <c r="L45" s="16">
        <v>431797.29</v>
      </c>
      <c r="M45" s="17">
        <v>712587.72</v>
      </c>
      <c r="N45" s="6">
        <f t="shared" si="1"/>
        <v>280790.43</v>
      </c>
    </row>
    <row r="46" spans="1:14" x14ac:dyDescent="0.3">
      <c r="A46" s="1" t="s">
        <v>55</v>
      </c>
      <c r="B46" s="9" t="s">
        <v>56</v>
      </c>
      <c r="C46" s="10">
        <v>29</v>
      </c>
      <c r="D46" s="10">
        <v>30.3</v>
      </c>
      <c r="E46" s="10">
        <v>1.3</v>
      </c>
      <c r="F46" s="11">
        <v>7645516.9100000001</v>
      </c>
      <c r="G46" s="11">
        <v>7443963.7999999998</v>
      </c>
      <c r="H46" s="11">
        <v>-201553.11</v>
      </c>
      <c r="I46" s="14">
        <v>8</v>
      </c>
      <c r="J46" s="15">
        <v>14</v>
      </c>
      <c r="K46" s="16">
        <f t="shared" si="0"/>
        <v>6</v>
      </c>
      <c r="L46" s="16">
        <v>1183066</v>
      </c>
      <c r="M46" s="17">
        <v>1951600.4</v>
      </c>
      <c r="N46" s="6">
        <f t="shared" si="1"/>
        <v>768534.39999999991</v>
      </c>
    </row>
    <row r="47" spans="1:14" x14ac:dyDescent="0.3">
      <c r="A47" s="1" t="s">
        <v>57</v>
      </c>
      <c r="B47" s="9" t="s">
        <v>58</v>
      </c>
      <c r="C47" s="10">
        <v>21.77</v>
      </c>
      <c r="D47" s="10">
        <v>24.6</v>
      </c>
      <c r="E47" s="10">
        <v>2.8299999999999899</v>
      </c>
      <c r="F47" s="11">
        <v>8712768.5600000005</v>
      </c>
      <c r="G47" s="11">
        <v>11426415.109999999</v>
      </c>
      <c r="H47" s="11">
        <v>2713646.55</v>
      </c>
      <c r="I47" s="14">
        <v>18.04</v>
      </c>
      <c r="J47" s="15">
        <v>21.97</v>
      </c>
      <c r="K47" s="16">
        <f t="shared" si="0"/>
        <v>3.9299999999999997</v>
      </c>
      <c r="L47" s="16">
        <v>1759848.09</v>
      </c>
      <c r="M47" s="17">
        <v>4032925.4330000002</v>
      </c>
      <c r="N47" s="6">
        <f t="shared" si="1"/>
        <v>2273077.3430000003</v>
      </c>
    </row>
    <row r="48" spans="1:14" x14ac:dyDescent="0.3">
      <c r="A48" s="1" t="s">
        <v>57</v>
      </c>
      <c r="B48" s="9" t="s">
        <v>59</v>
      </c>
      <c r="C48" s="10">
        <v>17</v>
      </c>
      <c r="D48" s="10">
        <v>29</v>
      </c>
      <c r="E48" s="10">
        <v>12</v>
      </c>
      <c r="F48" s="11">
        <v>3666844</v>
      </c>
      <c r="G48" s="11">
        <v>4791115</v>
      </c>
      <c r="H48" s="11">
        <v>1124271</v>
      </c>
      <c r="I48" s="14">
        <v>28</v>
      </c>
      <c r="J48" s="15">
        <v>38</v>
      </c>
      <c r="K48" s="16">
        <f t="shared" si="0"/>
        <v>10</v>
      </c>
      <c r="L48" s="16">
        <v>3843432.73</v>
      </c>
      <c r="M48" s="17">
        <v>4609721.99</v>
      </c>
      <c r="N48" s="6">
        <f t="shared" si="1"/>
        <v>766289.26000000024</v>
      </c>
    </row>
    <row r="49" spans="1:14" x14ac:dyDescent="0.3">
      <c r="A49" s="1" t="s">
        <v>57</v>
      </c>
      <c r="B49" s="9" t="s">
        <v>60</v>
      </c>
      <c r="C49" s="10">
        <v>8.02</v>
      </c>
      <c r="D49" s="10">
        <v>6.62</v>
      </c>
      <c r="E49" s="10">
        <v>-1.4</v>
      </c>
      <c r="F49" s="11">
        <v>1263325.53</v>
      </c>
      <c r="G49" s="11">
        <v>2109987.79</v>
      </c>
      <c r="H49" s="11">
        <v>846662.26</v>
      </c>
      <c r="I49" s="14">
        <v>5.51</v>
      </c>
      <c r="J49" s="15">
        <v>5.94</v>
      </c>
      <c r="K49" s="16">
        <f t="shared" si="0"/>
        <v>0.4300000000000006</v>
      </c>
      <c r="L49" s="16">
        <v>147802.89000000001</v>
      </c>
      <c r="M49" s="17">
        <v>998219.07</v>
      </c>
      <c r="N49" s="6">
        <f t="shared" si="1"/>
        <v>850416.17999999993</v>
      </c>
    </row>
    <row r="50" spans="1:14" x14ac:dyDescent="0.3">
      <c r="A50" s="1" t="s">
        <v>57</v>
      </c>
      <c r="B50" s="9" t="s">
        <v>61</v>
      </c>
      <c r="C50" s="10">
        <v>9.6199999999999992</v>
      </c>
      <c r="D50" s="10">
        <v>11.41</v>
      </c>
      <c r="E50" s="10">
        <v>1.79</v>
      </c>
      <c r="F50" s="11">
        <v>4204290.78</v>
      </c>
      <c r="G50" s="11">
        <v>6070902.7800000003</v>
      </c>
      <c r="H50" s="11">
        <v>1866612</v>
      </c>
      <c r="I50" s="14">
        <v>4.16</v>
      </c>
      <c r="J50" s="15">
        <v>5.44</v>
      </c>
      <c r="K50" s="16">
        <f t="shared" si="0"/>
        <v>1.2800000000000002</v>
      </c>
      <c r="L50" s="16">
        <v>740745.40300000005</v>
      </c>
      <c r="M50" s="17">
        <v>1199000.5970000001</v>
      </c>
      <c r="N50" s="6">
        <f t="shared" si="1"/>
        <v>458255.19400000002</v>
      </c>
    </row>
    <row r="51" spans="1:14" x14ac:dyDescent="0.3">
      <c r="A51" s="1" t="s">
        <v>57</v>
      </c>
      <c r="B51" s="9" t="s">
        <v>62</v>
      </c>
      <c r="C51" s="10">
        <v>0</v>
      </c>
      <c r="D51" s="10">
        <v>1.33</v>
      </c>
      <c r="E51" s="10">
        <v>1.33</v>
      </c>
      <c r="F51" s="11">
        <v>0</v>
      </c>
      <c r="G51" s="11">
        <v>101896</v>
      </c>
      <c r="H51" s="11">
        <v>101896</v>
      </c>
      <c r="I51" s="14">
        <v>0</v>
      </c>
      <c r="J51" s="15">
        <v>1</v>
      </c>
      <c r="K51" s="16">
        <f t="shared" si="0"/>
        <v>1</v>
      </c>
      <c r="L51" s="16">
        <v>0</v>
      </c>
      <c r="M51" s="17">
        <v>857236</v>
      </c>
      <c r="N51" s="6">
        <f t="shared" si="1"/>
        <v>857236</v>
      </c>
    </row>
    <row r="52" spans="1:14" x14ac:dyDescent="0.3">
      <c r="A52" s="1" t="s">
        <v>57</v>
      </c>
      <c r="B52" s="9" t="s">
        <v>63</v>
      </c>
      <c r="C52" s="10">
        <v>6.56</v>
      </c>
      <c r="D52" s="10">
        <v>4.1900000000000004</v>
      </c>
      <c r="E52" s="10">
        <v>-2.37</v>
      </c>
      <c r="F52" s="11">
        <v>5631336.2199999997</v>
      </c>
      <c r="G52" s="11">
        <v>5811891.5300000003</v>
      </c>
      <c r="H52" s="11">
        <v>180555.30999999901</v>
      </c>
      <c r="I52" s="14">
        <v>11.86</v>
      </c>
      <c r="J52" s="15">
        <v>11.25</v>
      </c>
      <c r="K52" s="16">
        <f t="shared" si="0"/>
        <v>-0.60999999999999943</v>
      </c>
      <c r="L52" s="16">
        <v>2233740.7749999999</v>
      </c>
      <c r="M52" s="17">
        <v>2477399.7450000001</v>
      </c>
      <c r="N52" s="6">
        <f t="shared" si="1"/>
        <v>243658.9700000002</v>
      </c>
    </row>
    <row r="53" spans="1:14" x14ac:dyDescent="0.3">
      <c r="A53" s="1" t="s">
        <v>57</v>
      </c>
      <c r="B53" s="9" t="s">
        <v>64</v>
      </c>
      <c r="C53" s="10">
        <v>0.5</v>
      </c>
      <c r="D53" s="10">
        <v>2</v>
      </c>
      <c r="E53" s="10">
        <v>1.5</v>
      </c>
      <c r="F53" s="11">
        <v>1500</v>
      </c>
      <c r="G53" s="11">
        <v>52237</v>
      </c>
      <c r="H53" s="11">
        <v>50737</v>
      </c>
      <c r="I53" s="14">
        <v>0.5</v>
      </c>
      <c r="J53" s="15">
        <v>0</v>
      </c>
      <c r="K53" s="16">
        <f t="shared" si="0"/>
        <v>-0.5</v>
      </c>
      <c r="L53" s="16">
        <v>1500</v>
      </c>
      <c r="M53" s="17">
        <v>0</v>
      </c>
      <c r="N53" s="6">
        <f t="shared" si="1"/>
        <v>-1500</v>
      </c>
    </row>
    <row r="54" spans="1:14" x14ac:dyDescent="0.3">
      <c r="A54" s="1" t="s">
        <v>65</v>
      </c>
      <c r="B54" s="9" t="s">
        <v>183</v>
      </c>
      <c r="C54" s="10">
        <v>14.8</v>
      </c>
      <c r="D54" s="10">
        <v>14.6</v>
      </c>
      <c r="E54" s="10">
        <v>-0.20000000000000601</v>
      </c>
      <c r="F54" s="11">
        <v>6137447.5199999996</v>
      </c>
      <c r="G54" s="11">
        <v>8092405.1500000004</v>
      </c>
      <c r="H54" s="11">
        <v>1954957.63</v>
      </c>
      <c r="I54" s="14">
        <v>7.98</v>
      </c>
      <c r="J54" s="15">
        <v>7.9</v>
      </c>
      <c r="K54" s="16">
        <f t="shared" si="0"/>
        <v>-8.0000000000000071E-2</v>
      </c>
      <c r="L54" s="16">
        <v>853714.23800000001</v>
      </c>
      <c r="M54" s="17">
        <v>828353.55</v>
      </c>
      <c r="N54" s="6">
        <f t="shared" si="1"/>
        <v>-25360.687999999966</v>
      </c>
    </row>
    <row r="55" spans="1:14" x14ac:dyDescent="0.3">
      <c r="A55" s="1" t="s">
        <v>65</v>
      </c>
      <c r="B55" s="9" t="s">
        <v>66</v>
      </c>
      <c r="C55" s="10">
        <v>4</v>
      </c>
      <c r="D55" s="10">
        <v>2</v>
      </c>
      <c r="E55" s="10">
        <v>-2</v>
      </c>
      <c r="F55" s="11">
        <v>305308</v>
      </c>
      <c r="G55" s="11">
        <v>28000</v>
      </c>
      <c r="H55" s="11">
        <v>-277308</v>
      </c>
      <c r="I55" s="14">
        <v>4</v>
      </c>
      <c r="J55" s="15">
        <v>3</v>
      </c>
      <c r="K55" s="16">
        <f t="shared" si="0"/>
        <v>-1</v>
      </c>
      <c r="L55" s="16">
        <v>729928.77</v>
      </c>
      <c r="M55" s="17">
        <v>48500</v>
      </c>
      <c r="N55" s="6">
        <f t="shared" si="1"/>
        <v>-681428.77</v>
      </c>
    </row>
    <row r="56" spans="1:14" x14ac:dyDescent="0.3">
      <c r="A56" s="1" t="s">
        <v>65</v>
      </c>
      <c r="B56" s="9" t="s">
        <v>67</v>
      </c>
      <c r="C56" s="10">
        <v>30.37</v>
      </c>
      <c r="D56" s="10">
        <v>22.7</v>
      </c>
      <c r="E56" s="10">
        <v>-7.6699999999999902</v>
      </c>
      <c r="F56" s="11">
        <v>9128194.5299999993</v>
      </c>
      <c r="G56" s="11">
        <v>11946938.65</v>
      </c>
      <c r="H56" s="11">
        <v>2818744.12</v>
      </c>
      <c r="I56" s="14">
        <v>11.55</v>
      </c>
      <c r="J56" s="15">
        <v>10</v>
      </c>
      <c r="K56" s="16">
        <f t="shared" si="0"/>
        <v>-1.5500000000000007</v>
      </c>
      <c r="L56" s="16">
        <v>1413176.71</v>
      </c>
      <c r="M56" s="17">
        <v>1232212.45</v>
      </c>
      <c r="N56" s="6">
        <f t="shared" si="1"/>
        <v>-180964.26</v>
      </c>
    </row>
    <row r="57" spans="1:14" x14ac:dyDescent="0.3">
      <c r="A57" s="1" t="s">
        <v>65</v>
      </c>
      <c r="B57" s="9" t="s">
        <v>68</v>
      </c>
      <c r="C57" s="10">
        <v>27.43</v>
      </c>
      <c r="D57" s="10">
        <v>39.22</v>
      </c>
      <c r="E57" s="10">
        <v>11.79</v>
      </c>
      <c r="F57" s="11">
        <v>8702282.9776000008</v>
      </c>
      <c r="G57" s="11">
        <v>15384262.175000001</v>
      </c>
      <c r="H57" s="11">
        <v>6681979.1973999999</v>
      </c>
      <c r="I57" s="14">
        <v>12.91</v>
      </c>
      <c r="J57" s="15">
        <v>26.41</v>
      </c>
      <c r="K57" s="16">
        <f t="shared" si="0"/>
        <v>13.5</v>
      </c>
      <c r="L57" s="16">
        <v>2354716.5669999998</v>
      </c>
      <c r="M57" s="17">
        <v>3408931.1869999999</v>
      </c>
      <c r="N57" s="6">
        <f t="shared" si="1"/>
        <v>1054214.6200000001</v>
      </c>
    </row>
    <row r="58" spans="1:14" x14ac:dyDescent="0.3">
      <c r="A58" s="1" t="s">
        <v>65</v>
      </c>
      <c r="B58" s="9" t="s">
        <v>185</v>
      </c>
      <c r="C58" s="10">
        <v>11.01</v>
      </c>
      <c r="D58" s="10">
        <v>13.43</v>
      </c>
      <c r="E58" s="10">
        <v>2.42</v>
      </c>
      <c r="F58" s="11">
        <v>6706181.0199999996</v>
      </c>
      <c r="G58" s="11">
        <v>9265262.4399999995</v>
      </c>
      <c r="H58" s="11">
        <v>2559081.42</v>
      </c>
      <c r="I58" s="14">
        <v>14.27</v>
      </c>
      <c r="J58" s="15">
        <v>12</v>
      </c>
      <c r="K58" s="16">
        <f t="shared" si="0"/>
        <v>-2.2699999999999996</v>
      </c>
      <c r="L58" s="16">
        <v>1213252.7879999999</v>
      </c>
      <c r="M58" s="17">
        <v>1320421.5</v>
      </c>
      <c r="N58" s="6">
        <f t="shared" si="1"/>
        <v>107168.71200000006</v>
      </c>
    </row>
    <row r="59" spans="1:14" x14ac:dyDescent="0.3">
      <c r="A59" s="1" t="s">
        <v>65</v>
      </c>
      <c r="B59" s="9" t="s">
        <v>69</v>
      </c>
      <c r="C59" s="10">
        <v>1</v>
      </c>
      <c r="D59" s="10">
        <v>1.2</v>
      </c>
      <c r="E59" s="10">
        <v>0.2</v>
      </c>
      <c r="F59" s="11">
        <v>458108.75</v>
      </c>
      <c r="G59" s="11">
        <v>861856.25</v>
      </c>
      <c r="H59" s="11">
        <v>403747.5</v>
      </c>
      <c r="I59" s="14">
        <v>0.75</v>
      </c>
      <c r="J59" s="15">
        <v>0.75</v>
      </c>
      <c r="K59" s="16">
        <f t="shared" si="0"/>
        <v>0</v>
      </c>
      <c r="L59" s="16">
        <v>252767.70300000001</v>
      </c>
      <c r="M59" s="17">
        <v>59907</v>
      </c>
      <c r="N59" s="6">
        <f t="shared" si="1"/>
        <v>-192860.70300000001</v>
      </c>
    </row>
    <row r="60" spans="1:14" x14ac:dyDescent="0.3">
      <c r="A60" s="1" t="s">
        <v>65</v>
      </c>
      <c r="B60" s="9" t="s">
        <v>70</v>
      </c>
      <c r="C60" s="10">
        <v>10.01</v>
      </c>
      <c r="D60" s="10">
        <v>12.05</v>
      </c>
      <c r="E60" s="10">
        <v>2.04</v>
      </c>
      <c r="F60" s="11">
        <v>4655243.5199999996</v>
      </c>
      <c r="G60" s="11">
        <v>9386508.4000000004</v>
      </c>
      <c r="H60" s="11">
        <v>4731264.88</v>
      </c>
      <c r="I60" s="14">
        <v>12.76</v>
      </c>
      <c r="J60" s="15">
        <v>8.48</v>
      </c>
      <c r="K60" s="16">
        <f t="shared" si="0"/>
        <v>-4.2799999999999994</v>
      </c>
      <c r="L60" s="16">
        <v>2061227.6510000001</v>
      </c>
      <c r="M60" s="17">
        <v>1581126.5060000001</v>
      </c>
      <c r="N60" s="6">
        <f t="shared" si="1"/>
        <v>-480101.14500000002</v>
      </c>
    </row>
    <row r="61" spans="1:14" x14ac:dyDescent="0.3">
      <c r="A61" s="1" t="s">
        <v>65</v>
      </c>
      <c r="B61" s="9" t="s">
        <v>71</v>
      </c>
      <c r="C61" s="10">
        <v>1.1000000000000001</v>
      </c>
      <c r="D61" s="10">
        <v>1</v>
      </c>
      <c r="E61" s="10">
        <v>-0.1</v>
      </c>
      <c r="F61" s="11">
        <v>103341.3</v>
      </c>
      <c r="G61" s="11">
        <v>99999</v>
      </c>
      <c r="H61" s="11">
        <v>-3342.3</v>
      </c>
      <c r="I61" s="14">
        <v>0</v>
      </c>
      <c r="J61" s="15">
        <v>2.1</v>
      </c>
      <c r="K61" s="16">
        <f t="shared" si="0"/>
        <v>2.1</v>
      </c>
      <c r="L61" s="16">
        <v>0</v>
      </c>
      <c r="M61" s="17">
        <v>807147.3</v>
      </c>
      <c r="N61" s="6">
        <f t="shared" si="1"/>
        <v>807147.3</v>
      </c>
    </row>
    <row r="62" spans="1:14" x14ac:dyDescent="0.3">
      <c r="A62" s="1" t="s">
        <v>65</v>
      </c>
      <c r="B62" s="9" t="s">
        <v>72</v>
      </c>
      <c r="C62" s="10">
        <v>16.36</v>
      </c>
      <c r="D62" s="10">
        <v>12.04</v>
      </c>
      <c r="E62" s="10">
        <v>-4.32</v>
      </c>
      <c r="F62" s="11">
        <v>5475241.4031999996</v>
      </c>
      <c r="G62" s="11">
        <v>3554336.75</v>
      </c>
      <c r="H62" s="11">
        <v>-1920904.6532000001</v>
      </c>
      <c r="I62" s="14">
        <v>6.29</v>
      </c>
      <c r="J62" s="15">
        <v>11.33</v>
      </c>
      <c r="K62" s="16">
        <f t="shared" si="0"/>
        <v>5.04</v>
      </c>
      <c r="L62" s="16">
        <v>5452185.6730000004</v>
      </c>
      <c r="M62" s="17">
        <v>1807949.193</v>
      </c>
      <c r="N62" s="6">
        <f t="shared" si="1"/>
        <v>-3644236.4800000004</v>
      </c>
    </row>
    <row r="63" spans="1:14" x14ac:dyDescent="0.3">
      <c r="A63" s="1" t="s">
        <v>65</v>
      </c>
      <c r="B63" s="9" t="s">
        <v>73</v>
      </c>
      <c r="C63" s="10">
        <v>19.95</v>
      </c>
      <c r="D63" s="10">
        <v>22.31</v>
      </c>
      <c r="E63" s="10">
        <v>2.3599999999999901</v>
      </c>
      <c r="F63" s="11">
        <v>13604209.720000001</v>
      </c>
      <c r="G63" s="11">
        <v>24109519.25</v>
      </c>
      <c r="H63" s="11">
        <v>10505309.529999999</v>
      </c>
      <c r="I63" s="14">
        <v>22.84</v>
      </c>
      <c r="J63" s="15">
        <v>18.170000000000002</v>
      </c>
      <c r="K63" s="16">
        <f t="shared" si="0"/>
        <v>-4.6699999999999982</v>
      </c>
      <c r="L63" s="16">
        <v>2843152.8709999998</v>
      </c>
      <c r="M63" s="17">
        <v>3138875.7889999999</v>
      </c>
      <c r="N63" s="6">
        <f t="shared" si="1"/>
        <v>295722.91800000006</v>
      </c>
    </row>
    <row r="64" spans="1:14" x14ac:dyDescent="0.3">
      <c r="A64" s="1" t="s">
        <v>65</v>
      </c>
      <c r="B64" s="9" t="s">
        <v>223</v>
      </c>
      <c r="C64" s="10">
        <v>23.82</v>
      </c>
      <c r="D64" s="10">
        <v>32.08</v>
      </c>
      <c r="E64" s="10">
        <v>8.2600000000000104</v>
      </c>
      <c r="F64" s="11">
        <v>7934722.6635999996</v>
      </c>
      <c r="G64" s="11">
        <v>13411462.555</v>
      </c>
      <c r="H64" s="11">
        <v>5476739.8914000001</v>
      </c>
      <c r="I64" s="14">
        <v>10.7</v>
      </c>
      <c r="J64" s="15">
        <v>21.86</v>
      </c>
      <c r="K64" s="16">
        <f t="shared" si="0"/>
        <v>11.16</v>
      </c>
      <c r="L64" s="16">
        <v>2227028.767</v>
      </c>
      <c r="M64" s="17">
        <v>2923681.3369999998</v>
      </c>
      <c r="N64" s="6">
        <f t="shared" si="1"/>
        <v>696652.56999999983</v>
      </c>
    </row>
    <row r="65" spans="1:14" x14ac:dyDescent="0.3">
      <c r="A65" s="1" t="s">
        <v>65</v>
      </c>
      <c r="B65" s="9" t="s">
        <v>74</v>
      </c>
      <c r="C65" s="10">
        <v>0</v>
      </c>
      <c r="D65" s="10">
        <v>0.34</v>
      </c>
      <c r="E65" s="10">
        <v>0.34</v>
      </c>
      <c r="F65" s="11">
        <v>0</v>
      </c>
      <c r="G65" s="11">
        <v>2267981.58</v>
      </c>
      <c r="H65" s="11">
        <v>2267981.58</v>
      </c>
      <c r="I65" s="14">
        <v>0</v>
      </c>
      <c r="J65" s="15">
        <v>0</v>
      </c>
      <c r="K65" s="16">
        <f t="shared" si="0"/>
        <v>0</v>
      </c>
      <c r="L65" s="16">
        <v>0</v>
      </c>
      <c r="M65" s="17">
        <v>0</v>
      </c>
      <c r="N65" s="6">
        <f t="shared" si="1"/>
        <v>0</v>
      </c>
    </row>
    <row r="66" spans="1:14" x14ac:dyDescent="0.3">
      <c r="A66" s="1" t="s">
        <v>75</v>
      </c>
      <c r="B66" s="9" t="s">
        <v>76</v>
      </c>
      <c r="C66" s="10">
        <v>0</v>
      </c>
      <c r="D66" s="10">
        <v>0.16</v>
      </c>
      <c r="E66" s="10">
        <v>0.16</v>
      </c>
      <c r="F66" s="11">
        <v>0</v>
      </c>
      <c r="G66" s="11">
        <v>40000.32</v>
      </c>
      <c r="H66" s="11">
        <v>40000.32</v>
      </c>
      <c r="I66" s="14">
        <v>0</v>
      </c>
      <c r="J66" s="15">
        <v>0</v>
      </c>
      <c r="K66" s="16">
        <f t="shared" si="0"/>
        <v>0</v>
      </c>
      <c r="L66" s="16">
        <v>0</v>
      </c>
      <c r="M66" s="17">
        <v>0</v>
      </c>
      <c r="N66" s="6">
        <f t="shared" si="1"/>
        <v>0</v>
      </c>
    </row>
    <row r="67" spans="1:14" x14ac:dyDescent="0.3">
      <c r="A67" s="1" t="s">
        <v>75</v>
      </c>
      <c r="B67" s="9" t="s">
        <v>77</v>
      </c>
      <c r="C67" s="10">
        <v>1</v>
      </c>
      <c r="D67" s="10">
        <v>0</v>
      </c>
      <c r="E67" s="10">
        <v>-1</v>
      </c>
      <c r="F67" s="11">
        <v>186738</v>
      </c>
      <c r="G67" s="11">
        <v>0</v>
      </c>
      <c r="H67" s="11">
        <v>-186738</v>
      </c>
      <c r="I67" s="14">
        <v>0</v>
      </c>
      <c r="J67" s="15">
        <v>0</v>
      </c>
      <c r="K67" s="16">
        <f t="shared" si="0"/>
        <v>0</v>
      </c>
      <c r="L67" s="16">
        <v>0</v>
      </c>
      <c r="M67" s="17">
        <v>0</v>
      </c>
      <c r="N67" s="6">
        <f t="shared" si="1"/>
        <v>0</v>
      </c>
    </row>
    <row r="68" spans="1:14" x14ac:dyDescent="0.3">
      <c r="A68" s="1" t="s">
        <v>75</v>
      </c>
      <c r="B68" s="9" t="s">
        <v>78</v>
      </c>
      <c r="C68" s="10">
        <v>1</v>
      </c>
      <c r="D68" s="10">
        <v>1</v>
      </c>
      <c r="E68" s="10">
        <v>0</v>
      </c>
      <c r="F68" s="11">
        <v>52474</v>
      </c>
      <c r="G68" s="11">
        <v>33346</v>
      </c>
      <c r="H68" s="11">
        <v>-19128</v>
      </c>
      <c r="I68" s="14">
        <v>0</v>
      </c>
      <c r="J68" s="15">
        <v>1</v>
      </c>
      <c r="K68" s="16">
        <f t="shared" ref="K68:K131" si="2">J68-I68</f>
        <v>1</v>
      </c>
      <c r="L68" s="16">
        <v>0</v>
      </c>
      <c r="M68" s="17">
        <v>55076.1</v>
      </c>
      <c r="N68" s="6">
        <f t="shared" ref="N68:N131" si="3">M68-L68</f>
        <v>55076.1</v>
      </c>
    </row>
    <row r="69" spans="1:14" x14ac:dyDescent="0.3">
      <c r="A69" s="1" t="s">
        <v>75</v>
      </c>
      <c r="B69" s="9" t="s">
        <v>79</v>
      </c>
      <c r="C69" s="10">
        <v>1</v>
      </c>
      <c r="D69" s="10">
        <v>0</v>
      </c>
      <c r="E69" s="10">
        <v>-1</v>
      </c>
      <c r="F69" s="11">
        <v>50000</v>
      </c>
      <c r="G69" s="11">
        <v>0</v>
      </c>
      <c r="H69" s="11">
        <v>-50000</v>
      </c>
      <c r="I69" s="14">
        <v>1</v>
      </c>
      <c r="J69" s="15">
        <v>0</v>
      </c>
      <c r="K69" s="16">
        <f t="shared" si="2"/>
        <v>-1</v>
      </c>
      <c r="L69" s="16">
        <v>40000</v>
      </c>
      <c r="M69" s="17">
        <v>0</v>
      </c>
      <c r="N69" s="6">
        <f t="shared" si="3"/>
        <v>-40000</v>
      </c>
    </row>
    <row r="70" spans="1:14" x14ac:dyDescent="0.3">
      <c r="A70" s="1" t="s">
        <v>75</v>
      </c>
      <c r="B70" s="9" t="s">
        <v>80</v>
      </c>
      <c r="C70" s="10">
        <v>0.5</v>
      </c>
      <c r="D70" s="10">
        <v>0.03</v>
      </c>
      <c r="E70" s="10">
        <v>-0.47</v>
      </c>
      <c r="F70" s="11">
        <v>1500</v>
      </c>
      <c r="G70" s="11">
        <v>119900.34</v>
      </c>
      <c r="H70" s="11">
        <v>118400.34</v>
      </c>
      <c r="I70" s="14">
        <v>0</v>
      </c>
      <c r="J70" s="15">
        <v>0.5</v>
      </c>
      <c r="K70" s="16">
        <f t="shared" si="2"/>
        <v>0.5</v>
      </c>
      <c r="L70" s="16">
        <v>0</v>
      </c>
      <c r="M70" s="17">
        <v>1000</v>
      </c>
      <c r="N70" s="6">
        <f t="shared" si="3"/>
        <v>1000</v>
      </c>
    </row>
    <row r="71" spans="1:14" x14ac:dyDescent="0.3">
      <c r="A71" s="1" t="s">
        <v>75</v>
      </c>
      <c r="B71" s="9" t="s">
        <v>81</v>
      </c>
      <c r="C71" s="10">
        <v>4</v>
      </c>
      <c r="D71" s="10">
        <v>2</v>
      </c>
      <c r="E71" s="10">
        <v>-2</v>
      </c>
      <c r="F71" s="11">
        <v>109500</v>
      </c>
      <c r="G71" s="11">
        <v>115000</v>
      </c>
      <c r="H71" s="11">
        <v>5500</v>
      </c>
      <c r="I71" s="14">
        <v>3</v>
      </c>
      <c r="J71" s="15">
        <v>2</v>
      </c>
      <c r="K71" s="16">
        <f t="shared" si="2"/>
        <v>-1</v>
      </c>
      <c r="L71" s="16">
        <v>49759</v>
      </c>
      <c r="M71" s="17">
        <v>94800</v>
      </c>
      <c r="N71" s="6">
        <f t="shared" si="3"/>
        <v>45041</v>
      </c>
    </row>
    <row r="72" spans="1:14" x14ac:dyDescent="0.3">
      <c r="A72" s="1" t="s">
        <v>75</v>
      </c>
      <c r="B72" s="9" t="s">
        <v>82</v>
      </c>
      <c r="C72" s="10">
        <v>1</v>
      </c>
      <c r="D72" s="10">
        <v>0</v>
      </c>
      <c r="E72" s="10">
        <v>-1</v>
      </c>
      <c r="F72" s="11">
        <v>6300</v>
      </c>
      <c r="G72" s="11">
        <v>0</v>
      </c>
      <c r="H72" s="11">
        <v>-6300</v>
      </c>
      <c r="I72" s="14">
        <v>4</v>
      </c>
      <c r="J72" s="15">
        <v>1</v>
      </c>
      <c r="K72" s="16">
        <f t="shared" si="2"/>
        <v>-3</v>
      </c>
      <c r="L72" s="16">
        <v>516511.03</v>
      </c>
      <c r="M72" s="17">
        <v>479188</v>
      </c>
      <c r="N72" s="6">
        <f t="shared" si="3"/>
        <v>-37323.030000000028</v>
      </c>
    </row>
    <row r="73" spans="1:14" x14ac:dyDescent="0.3">
      <c r="A73" s="1" t="s">
        <v>75</v>
      </c>
      <c r="B73" s="9" t="s">
        <v>83</v>
      </c>
      <c r="C73" s="10">
        <v>0</v>
      </c>
      <c r="D73" s="10">
        <v>0.03</v>
      </c>
      <c r="E73" s="10">
        <v>0.03</v>
      </c>
      <c r="F73" s="11">
        <v>0</v>
      </c>
      <c r="G73" s="11">
        <v>119900.34</v>
      </c>
      <c r="H73" s="11">
        <v>119900.34</v>
      </c>
      <c r="I73" s="14">
        <v>1</v>
      </c>
      <c r="J73" s="15">
        <v>0</v>
      </c>
      <c r="K73" s="16">
        <f t="shared" si="2"/>
        <v>-1</v>
      </c>
      <c r="L73" s="16">
        <v>2614</v>
      </c>
      <c r="M73" s="17">
        <v>0</v>
      </c>
      <c r="N73" s="6">
        <f t="shared" si="3"/>
        <v>-2614</v>
      </c>
    </row>
    <row r="74" spans="1:14" x14ac:dyDescent="0.3">
      <c r="A74" s="1" t="s">
        <v>224</v>
      </c>
      <c r="B74" s="9" t="s">
        <v>84</v>
      </c>
      <c r="C74" s="10">
        <v>3.05</v>
      </c>
      <c r="D74" s="10">
        <v>1.1499999999999999</v>
      </c>
      <c r="E74" s="10">
        <v>-1.9</v>
      </c>
      <c r="F74" s="11">
        <v>1275306</v>
      </c>
      <c r="G74" s="11">
        <v>898527</v>
      </c>
      <c r="H74" s="11">
        <v>-376779</v>
      </c>
      <c r="I74" s="14">
        <v>3.3</v>
      </c>
      <c r="J74" s="15">
        <v>0.65</v>
      </c>
      <c r="K74" s="16">
        <f t="shared" si="2"/>
        <v>-2.65</v>
      </c>
      <c r="L74" s="16">
        <v>689328.05</v>
      </c>
      <c r="M74" s="17">
        <v>355884.75</v>
      </c>
      <c r="N74" s="6">
        <f t="shared" si="3"/>
        <v>-333443.30000000005</v>
      </c>
    </row>
    <row r="75" spans="1:14" x14ac:dyDescent="0.3">
      <c r="A75" s="1" t="s">
        <v>224</v>
      </c>
      <c r="B75" s="9" t="s">
        <v>85</v>
      </c>
      <c r="C75" s="10">
        <v>6</v>
      </c>
      <c r="D75" s="10">
        <v>0</v>
      </c>
      <c r="E75" s="10">
        <v>-6</v>
      </c>
      <c r="F75" s="11">
        <v>713484</v>
      </c>
      <c r="G75" s="11">
        <v>0</v>
      </c>
      <c r="H75" s="11">
        <v>-713484</v>
      </c>
      <c r="I75" s="14">
        <v>1</v>
      </c>
      <c r="J75" s="15">
        <v>2</v>
      </c>
      <c r="K75" s="16">
        <f t="shared" si="2"/>
        <v>1</v>
      </c>
      <c r="L75" s="16">
        <v>22544.84</v>
      </c>
      <c r="M75" s="17">
        <v>55000</v>
      </c>
      <c r="N75" s="6">
        <f t="shared" si="3"/>
        <v>32455.16</v>
      </c>
    </row>
    <row r="76" spans="1:14" x14ac:dyDescent="0.3">
      <c r="A76" s="1" t="s">
        <v>224</v>
      </c>
      <c r="B76" s="9" t="s">
        <v>191</v>
      </c>
      <c r="C76" s="10">
        <v>0</v>
      </c>
      <c r="D76" s="10">
        <v>0</v>
      </c>
      <c r="E76" s="10">
        <v>0</v>
      </c>
      <c r="F76" s="11">
        <v>0</v>
      </c>
      <c r="G76" s="11">
        <v>0</v>
      </c>
      <c r="H76" s="11">
        <v>0</v>
      </c>
      <c r="I76" s="14">
        <v>0</v>
      </c>
      <c r="J76" s="15">
        <v>0</v>
      </c>
      <c r="K76" s="16">
        <f t="shared" si="2"/>
        <v>0</v>
      </c>
      <c r="L76" s="16">
        <v>0</v>
      </c>
      <c r="M76" s="17">
        <v>0</v>
      </c>
      <c r="N76" s="6">
        <f t="shared" si="3"/>
        <v>0</v>
      </c>
    </row>
    <row r="77" spans="1:14" x14ac:dyDescent="0.3">
      <c r="A77" s="1" t="s">
        <v>224</v>
      </c>
      <c r="B77" s="9" t="s">
        <v>86</v>
      </c>
      <c r="C77" s="10">
        <v>0.8</v>
      </c>
      <c r="D77" s="10">
        <v>0</v>
      </c>
      <c r="E77" s="10">
        <v>-0.8</v>
      </c>
      <c r="F77" s="11">
        <v>2698831.2</v>
      </c>
      <c r="G77" s="11">
        <v>0</v>
      </c>
      <c r="H77" s="11">
        <v>-2698831.2</v>
      </c>
      <c r="I77" s="14">
        <v>0</v>
      </c>
      <c r="J77" s="15">
        <v>0</v>
      </c>
      <c r="K77" s="16">
        <f t="shared" si="2"/>
        <v>0</v>
      </c>
      <c r="L77" s="16">
        <v>0</v>
      </c>
      <c r="M77" s="17">
        <v>0</v>
      </c>
      <c r="N77" s="6">
        <f t="shared" si="3"/>
        <v>0</v>
      </c>
    </row>
    <row r="78" spans="1:14" x14ac:dyDescent="0.3">
      <c r="A78" s="1" t="s">
        <v>224</v>
      </c>
      <c r="B78" s="9" t="s">
        <v>87</v>
      </c>
      <c r="C78" s="10">
        <v>6.76</v>
      </c>
      <c r="D78" s="10">
        <v>13.28</v>
      </c>
      <c r="E78" s="10">
        <v>6.52</v>
      </c>
      <c r="F78" s="11">
        <v>3199333.34</v>
      </c>
      <c r="G78" s="11">
        <v>3863296.46</v>
      </c>
      <c r="H78" s="11">
        <v>663963.12</v>
      </c>
      <c r="I78" s="14">
        <v>4.9400000000000004</v>
      </c>
      <c r="J78" s="15">
        <v>7.85</v>
      </c>
      <c r="K78" s="16">
        <f t="shared" si="2"/>
        <v>2.9099999999999993</v>
      </c>
      <c r="L78" s="16">
        <v>1485766.5</v>
      </c>
      <c r="M78" s="17">
        <v>4311842.4000000004</v>
      </c>
      <c r="N78" s="6">
        <f t="shared" si="3"/>
        <v>2826075.9000000004</v>
      </c>
    </row>
    <row r="79" spans="1:14" x14ac:dyDescent="0.3">
      <c r="A79" s="1" t="s">
        <v>224</v>
      </c>
      <c r="B79" s="9" t="s">
        <v>88</v>
      </c>
      <c r="C79" s="10">
        <v>0</v>
      </c>
      <c r="D79" s="10">
        <v>0</v>
      </c>
      <c r="E79" s="10">
        <v>0</v>
      </c>
      <c r="F79" s="11">
        <v>0</v>
      </c>
      <c r="G79" s="11">
        <v>0</v>
      </c>
      <c r="H79" s="11">
        <v>0</v>
      </c>
      <c r="I79" s="14">
        <v>0</v>
      </c>
      <c r="J79" s="15">
        <v>0</v>
      </c>
      <c r="K79" s="16">
        <f t="shared" si="2"/>
        <v>0</v>
      </c>
      <c r="L79" s="16">
        <v>0</v>
      </c>
      <c r="M79" s="17">
        <v>0</v>
      </c>
      <c r="N79" s="6">
        <f t="shared" si="3"/>
        <v>0</v>
      </c>
    </row>
    <row r="80" spans="1:14" x14ac:dyDescent="0.3">
      <c r="A80" s="1" t="s">
        <v>224</v>
      </c>
      <c r="B80" s="9" t="s">
        <v>89</v>
      </c>
      <c r="C80" s="10">
        <v>44.55</v>
      </c>
      <c r="D80" s="10">
        <v>48.78</v>
      </c>
      <c r="E80" s="10">
        <v>4.2300000000000102</v>
      </c>
      <c r="F80" s="11">
        <v>21140017.850000001</v>
      </c>
      <c r="G80" s="11">
        <v>19877350.68</v>
      </c>
      <c r="H80" s="11">
        <v>-1262667.17</v>
      </c>
      <c r="I80" s="14">
        <v>29.75</v>
      </c>
      <c r="J80" s="15">
        <v>13.5</v>
      </c>
      <c r="K80" s="16">
        <f t="shared" si="2"/>
        <v>-16.25</v>
      </c>
      <c r="L80" s="16">
        <v>3357963.21</v>
      </c>
      <c r="M80" s="17">
        <v>2113225.6</v>
      </c>
      <c r="N80" s="6">
        <f t="shared" si="3"/>
        <v>-1244737.6099999999</v>
      </c>
    </row>
    <row r="81" spans="1:14" x14ac:dyDescent="0.3">
      <c r="A81" s="1" t="s">
        <v>90</v>
      </c>
      <c r="B81" s="9" t="s">
        <v>90</v>
      </c>
      <c r="C81" s="10">
        <v>3</v>
      </c>
      <c r="D81" s="10">
        <v>2.5</v>
      </c>
      <c r="E81" s="10">
        <v>-0.5</v>
      </c>
      <c r="F81" s="11">
        <v>392236</v>
      </c>
      <c r="G81" s="11">
        <v>286000</v>
      </c>
      <c r="H81" s="11">
        <v>-106236</v>
      </c>
      <c r="I81" s="14">
        <v>3</v>
      </c>
      <c r="J81" s="15">
        <v>2</v>
      </c>
      <c r="K81" s="16">
        <f t="shared" si="2"/>
        <v>-1</v>
      </c>
      <c r="L81" s="16">
        <v>341918</v>
      </c>
      <c r="M81" s="17">
        <v>266000</v>
      </c>
      <c r="N81" s="6">
        <f t="shared" si="3"/>
        <v>-75918</v>
      </c>
    </row>
    <row r="82" spans="1:14" x14ac:dyDescent="0.3">
      <c r="A82" s="1" t="s">
        <v>91</v>
      </c>
      <c r="B82" s="9" t="s">
        <v>225</v>
      </c>
      <c r="C82" s="10">
        <v>6.6</v>
      </c>
      <c r="D82" s="10">
        <v>5.45</v>
      </c>
      <c r="E82" s="10">
        <v>-1.1499999999999999</v>
      </c>
      <c r="F82" s="11">
        <v>14887720.6</v>
      </c>
      <c r="G82" s="11">
        <v>4857398.25</v>
      </c>
      <c r="H82" s="11">
        <v>-10030322.35</v>
      </c>
      <c r="I82" s="14">
        <v>10.62</v>
      </c>
      <c r="J82" s="15">
        <v>10.220000000000001</v>
      </c>
      <c r="K82" s="16">
        <f t="shared" si="2"/>
        <v>-0.39999999999999858</v>
      </c>
      <c r="L82" s="16">
        <v>6208711.29</v>
      </c>
      <c r="M82" s="17">
        <v>5321025.8499999996</v>
      </c>
      <c r="N82" s="6">
        <f t="shared" si="3"/>
        <v>-887685.44000000041</v>
      </c>
    </row>
    <row r="83" spans="1:14" x14ac:dyDescent="0.3">
      <c r="A83" s="1" t="s">
        <v>91</v>
      </c>
      <c r="B83" s="9" t="s">
        <v>92</v>
      </c>
      <c r="C83" s="10">
        <v>4.26</v>
      </c>
      <c r="D83" s="10">
        <v>3.61</v>
      </c>
      <c r="E83" s="10">
        <v>-0.65</v>
      </c>
      <c r="F83" s="11">
        <v>392018.09</v>
      </c>
      <c r="G83" s="11">
        <v>623139.03</v>
      </c>
      <c r="H83" s="11">
        <v>231120.94</v>
      </c>
      <c r="I83" s="14">
        <v>3</v>
      </c>
      <c r="J83" s="15">
        <v>1</v>
      </c>
      <c r="K83" s="16">
        <f t="shared" si="2"/>
        <v>-2</v>
      </c>
      <c r="L83" s="16">
        <v>184193.09</v>
      </c>
      <c r="M83" s="17">
        <v>139868</v>
      </c>
      <c r="N83" s="6">
        <f t="shared" si="3"/>
        <v>-44325.09</v>
      </c>
    </row>
    <row r="84" spans="1:14" x14ac:dyDescent="0.3">
      <c r="A84" s="1" t="s">
        <v>91</v>
      </c>
      <c r="B84" s="9" t="s">
        <v>93</v>
      </c>
      <c r="C84" s="10">
        <v>4.9000000000000004</v>
      </c>
      <c r="D84" s="10">
        <v>7.28</v>
      </c>
      <c r="E84" s="10">
        <v>2.38</v>
      </c>
      <c r="F84" s="11">
        <v>2727054.05</v>
      </c>
      <c r="G84" s="11">
        <v>1994739.02</v>
      </c>
      <c r="H84" s="11">
        <v>-732315.03</v>
      </c>
      <c r="I84" s="14">
        <v>9.41</v>
      </c>
      <c r="J84" s="15">
        <v>7.86</v>
      </c>
      <c r="K84" s="16">
        <f t="shared" si="2"/>
        <v>-1.5499999999999998</v>
      </c>
      <c r="L84" s="16">
        <v>1146771.6299999999</v>
      </c>
      <c r="M84" s="17">
        <v>1737477.99</v>
      </c>
      <c r="N84" s="6">
        <f t="shared" si="3"/>
        <v>590706.3600000001</v>
      </c>
    </row>
    <row r="85" spans="1:14" x14ac:dyDescent="0.3">
      <c r="A85" s="1" t="s">
        <v>91</v>
      </c>
      <c r="B85" s="9" t="s">
        <v>226</v>
      </c>
      <c r="C85" s="10">
        <v>0.65</v>
      </c>
      <c r="D85" s="10">
        <v>0.84</v>
      </c>
      <c r="E85" s="10">
        <v>0.19</v>
      </c>
      <c r="F85" s="11">
        <v>2522074.75</v>
      </c>
      <c r="G85" s="11">
        <v>819000</v>
      </c>
      <c r="H85" s="11">
        <v>-1703074.75</v>
      </c>
      <c r="I85" s="14">
        <v>1</v>
      </c>
      <c r="J85" s="15">
        <v>0</v>
      </c>
      <c r="K85" s="16">
        <f t="shared" si="2"/>
        <v>-1</v>
      </c>
      <c r="L85" s="16">
        <v>598757</v>
      </c>
      <c r="M85" s="17">
        <v>0</v>
      </c>
      <c r="N85" s="6">
        <f t="shared" si="3"/>
        <v>-598757</v>
      </c>
    </row>
    <row r="86" spans="1:14" x14ac:dyDescent="0.3">
      <c r="A86" s="1" t="s">
        <v>91</v>
      </c>
      <c r="B86" s="9" t="s">
        <v>94</v>
      </c>
      <c r="C86" s="10">
        <v>0</v>
      </c>
      <c r="D86" s="10">
        <v>0</v>
      </c>
      <c r="E86" s="10">
        <v>0</v>
      </c>
      <c r="F86" s="11">
        <v>0</v>
      </c>
      <c r="G86" s="11">
        <v>0</v>
      </c>
      <c r="H86" s="11">
        <v>0</v>
      </c>
      <c r="I86" s="14">
        <v>0</v>
      </c>
      <c r="J86" s="15">
        <v>0</v>
      </c>
      <c r="K86" s="16">
        <f t="shared" si="2"/>
        <v>0</v>
      </c>
      <c r="L86" s="16">
        <v>0</v>
      </c>
      <c r="M86" s="17">
        <v>0</v>
      </c>
      <c r="N86" s="6">
        <f t="shared" si="3"/>
        <v>0</v>
      </c>
    </row>
    <row r="87" spans="1:14" x14ac:dyDescent="0.3">
      <c r="A87" s="1" t="s">
        <v>91</v>
      </c>
      <c r="B87" s="9" t="s">
        <v>95</v>
      </c>
      <c r="C87" s="10">
        <v>44.3</v>
      </c>
      <c r="D87" s="10">
        <v>41.7</v>
      </c>
      <c r="E87" s="10">
        <v>-2.5999999999999699</v>
      </c>
      <c r="F87" s="11">
        <v>50386141.969999999</v>
      </c>
      <c r="G87" s="11">
        <v>42038371.549999997</v>
      </c>
      <c r="H87" s="11">
        <v>-8347770.4199999999</v>
      </c>
      <c r="I87" s="14">
        <v>42.11</v>
      </c>
      <c r="J87" s="15">
        <v>49.24</v>
      </c>
      <c r="K87" s="16">
        <f t="shared" si="2"/>
        <v>7.1300000000000026</v>
      </c>
      <c r="L87" s="16">
        <v>11082567.25</v>
      </c>
      <c r="M87" s="17">
        <v>13266565.879000001</v>
      </c>
      <c r="N87" s="6">
        <f t="shared" si="3"/>
        <v>2183998.6290000007</v>
      </c>
    </row>
    <row r="88" spans="1:14" x14ac:dyDescent="0.3">
      <c r="A88" s="1" t="s">
        <v>91</v>
      </c>
      <c r="B88" s="9" t="s">
        <v>96</v>
      </c>
      <c r="C88" s="10">
        <v>0</v>
      </c>
      <c r="D88" s="10">
        <v>0</v>
      </c>
      <c r="E88" s="10">
        <v>0</v>
      </c>
      <c r="F88" s="11">
        <v>0</v>
      </c>
      <c r="G88" s="11">
        <v>0</v>
      </c>
      <c r="H88" s="11">
        <v>0</v>
      </c>
      <c r="I88" s="14">
        <v>0</v>
      </c>
      <c r="J88" s="15">
        <v>0</v>
      </c>
      <c r="K88" s="16">
        <f t="shared" si="2"/>
        <v>0</v>
      </c>
      <c r="L88" s="16">
        <v>0</v>
      </c>
      <c r="M88" s="17">
        <v>0</v>
      </c>
      <c r="N88" s="6">
        <f t="shared" si="3"/>
        <v>0</v>
      </c>
    </row>
    <row r="89" spans="1:14" x14ac:dyDescent="0.3">
      <c r="A89" s="1" t="s">
        <v>91</v>
      </c>
      <c r="B89" s="9" t="s">
        <v>97</v>
      </c>
      <c r="C89" s="10">
        <v>46.77</v>
      </c>
      <c r="D89" s="10">
        <v>39.85</v>
      </c>
      <c r="E89" s="10">
        <v>-6.9199999999999697</v>
      </c>
      <c r="F89" s="11">
        <v>50082873.009999998</v>
      </c>
      <c r="G89" s="11">
        <v>38553586.759999998</v>
      </c>
      <c r="H89" s="11">
        <v>-11529286.25</v>
      </c>
      <c r="I89" s="14">
        <v>28.93</v>
      </c>
      <c r="J89" s="15">
        <v>27.63</v>
      </c>
      <c r="K89" s="16">
        <f t="shared" si="2"/>
        <v>-1.3000000000000007</v>
      </c>
      <c r="L89" s="16">
        <v>5622451.0300000003</v>
      </c>
      <c r="M89" s="17">
        <v>6372913.8899999997</v>
      </c>
      <c r="N89" s="6">
        <f t="shared" si="3"/>
        <v>750462.8599999994</v>
      </c>
    </row>
    <row r="90" spans="1:14" x14ac:dyDescent="0.3">
      <c r="A90" s="1" t="s">
        <v>91</v>
      </c>
      <c r="B90" s="9" t="s">
        <v>98</v>
      </c>
      <c r="C90" s="10">
        <v>0</v>
      </c>
      <c r="D90" s="10">
        <v>0.1</v>
      </c>
      <c r="E90" s="10">
        <v>0.1</v>
      </c>
      <c r="F90" s="11">
        <v>0</v>
      </c>
      <c r="G90" s="11">
        <v>115319.6</v>
      </c>
      <c r="H90" s="11">
        <v>115319.6</v>
      </c>
      <c r="I90" s="14">
        <v>0.05</v>
      </c>
      <c r="J90" s="15">
        <v>0</v>
      </c>
      <c r="K90" s="16">
        <f t="shared" si="2"/>
        <v>-0.05</v>
      </c>
      <c r="L90" s="16">
        <v>30486.9</v>
      </c>
      <c r="M90" s="17">
        <v>0</v>
      </c>
      <c r="N90" s="6">
        <f t="shared" si="3"/>
        <v>-30486.9</v>
      </c>
    </row>
    <row r="91" spans="1:14" x14ac:dyDescent="0.3">
      <c r="A91" s="1" t="s">
        <v>91</v>
      </c>
      <c r="B91" s="9" t="s">
        <v>99</v>
      </c>
      <c r="C91" s="10">
        <v>0</v>
      </c>
      <c r="D91" s="10">
        <v>0</v>
      </c>
      <c r="E91" s="10">
        <v>0</v>
      </c>
      <c r="F91" s="11">
        <v>0</v>
      </c>
      <c r="G91" s="11">
        <v>0</v>
      </c>
      <c r="H91" s="11">
        <v>0</v>
      </c>
      <c r="I91" s="14">
        <v>0</v>
      </c>
      <c r="J91" s="15">
        <v>0</v>
      </c>
      <c r="K91" s="16">
        <f t="shared" si="2"/>
        <v>0</v>
      </c>
      <c r="L91" s="16">
        <v>0</v>
      </c>
      <c r="M91" s="17">
        <v>0</v>
      </c>
      <c r="N91" s="6">
        <f t="shared" si="3"/>
        <v>0</v>
      </c>
    </row>
    <row r="92" spans="1:14" x14ac:dyDescent="0.3">
      <c r="A92" s="1" t="s">
        <v>91</v>
      </c>
      <c r="B92" s="9" t="s">
        <v>100</v>
      </c>
      <c r="C92" s="10">
        <v>6.88</v>
      </c>
      <c r="D92" s="10">
        <v>20.36</v>
      </c>
      <c r="E92" s="10">
        <v>13.48</v>
      </c>
      <c r="F92" s="11">
        <v>5069779.05</v>
      </c>
      <c r="G92" s="11">
        <v>20452984.760000002</v>
      </c>
      <c r="H92" s="11">
        <v>15383205.710000001</v>
      </c>
      <c r="I92" s="14">
        <v>3.03</v>
      </c>
      <c r="J92" s="15">
        <v>4.49</v>
      </c>
      <c r="K92" s="16">
        <f t="shared" si="2"/>
        <v>1.4600000000000004</v>
      </c>
      <c r="L92" s="16">
        <v>516386.51</v>
      </c>
      <c r="M92" s="17">
        <v>1407575.04</v>
      </c>
      <c r="N92" s="6">
        <f t="shared" si="3"/>
        <v>891188.53</v>
      </c>
    </row>
    <row r="93" spans="1:14" x14ac:dyDescent="0.3">
      <c r="A93" s="1" t="s">
        <v>91</v>
      </c>
      <c r="B93" s="9" t="s">
        <v>101</v>
      </c>
      <c r="C93" s="10">
        <v>0</v>
      </c>
      <c r="D93" s="10">
        <v>0</v>
      </c>
      <c r="E93" s="10">
        <v>0</v>
      </c>
      <c r="F93" s="11">
        <v>0</v>
      </c>
      <c r="G93" s="11">
        <v>0</v>
      </c>
      <c r="H93" s="11">
        <v>0</v>
      </c>
      <c r="I93" s="14">
        <v>0</v>
      </c>
      <c r="J93" s="15">
        <v>0</v>
      </c>
      <c r="K93" s="16">
        <f t="shared" si="2"/>
        <v>0</v>
      </c>
      <c r="L93" s="16">
        <v>0</v>
      </c>
      <c r="M93" s="17">
        <v>0</v>
      </c>
      <c r="N93" s="6">
        <f t="shared" si="3"/>
        <v>0</v>
      </c>
    </row>
    <row r="94" spans="1:14" x14ac:dyDescent="0.3">
      <c r="A94" s="1" t="s">
        <v>91</v>
      </c>
      <c r="B94" s="9" t="s">
        <v>102</v>
      </c>
      <c r="C94" s="10">
        <v>0</v>
      </c>
      <c r="D94" s="10">
        <v>0</v>
      </c>
      <c r="E94" s="10">
        <v>0</v>
      </c>
      <c r="F94" s="11">
        <v>0</v>
      </c>
      <c r="G94" s="11">
        <v>0</v>
      </c>
      <c r="H94" s="11">
        <v>0</v>
      </c>
      <c r="I94" s="14">
        <v>0</v>
      </c>
      <c r="J94" s="15">
        <v>0</v>
      </c>
      <c r="K94" s="16">
        <f t="shared" si="2"/>
        <v>0</v>
      </c>
      <c r="L94" s="16">
        <v>0</v>
      </c>
      <c r="M94" s="17">
        <v>0</v>
      </c>
      <c r="N94" s="6">
        <f t="shared" si="3"/>
        <v>0</v>
      </c>
    </row>
    <row r="95" spans="1:14" x14ac:dyDescent="0.3">
      <c r="A95" s="1" t="s">
        <v>91</v>
      </c>
      <c r="B95" s="9" t="s">
        <v>103</v>
      </c>
      <c r="C95" s="10">
        <v>6.45</v>
      </c>
      <c r="D95" s="10">
        <v>4.12</v>
      </c>
      <c r="E95" s="10">
        <v>-2.33</v>
      </c>
      <c r="F95" s="11">
        <v>1670338.65</v>
      </c>
      <c r="G95" s="11">
        <v>1564070.48</v>
      </c>
      <c r="H95" s="11">
        <v>-106268.17</v>
      </c>
      <c r="I95" s="14">
        <v>4.2</v>
      </c>
      <c r="J95" s="15">
        <v>2.3199999999999998</v>
      </c>
      <c r="K95" s="16">
        <f t="shared" si="2"/>
        <v>-1.8800000000000003</v>
      </c>
      <c r="L95" s="16">
        <v>968320.8</v>
      </c>
      <c r="M95" s="17">
        <v>957828.69</v>
      </c>
      <c r="N95" s="6">
        <f t="shared" si="3"/>
        <v>-10492.110000000102</v>
      </c>
    </row>
    <row r="96" spans="1:14" x14ac:dyDescent="0.3">
      <c r="A96" s="1" t="s">
        <v>91</v>
      </c>
      <c r="B96" s="9" t="s">
        <v>104</v>
      </c>
      <c r="C96" s="10">
        <v>0</v>
      </c>
      <c r="D96" s="10">
        <v>0</v>
      </c>
      <c r="E96" s="10">
        <v>0</v>
      </c>
      <c r="F96" s="11">
        <v>0</v>
      </c>
      <c r="G96" s="11">
        <v>0</v>
      </c>
      <c r="H96" s="11">
        <v>0</v>
      </c>
      <c r="I96" s="14">
        <v>0</v>
      </c>
      <c r="J96" s="15">
        <v>0</v>
      </c>
      <c r="K96" s="16">
        <f t="shared" si="2"/>
        <v>0</v>
      </c>
      <c r="L96" s="16">
        <v>0</v>
      </c>
      <c r="M96" s="17">
        <v>0</v>
      </c>
      <c r="N96" s="6">
        <f t="shared" si="3"/>
        <v>0</v>
      </c>
    </row>
    <row r="97" spans="1:14" x14ac:dyDescent="0.3">
      <c r="A97" s="1" t="s">
        <v>91</v>
      </c>
      <c r="B97" s="9" t="s">
        <v>105</v>
      </c>
      <c r="C97" s="10">
        <v>0</v>
      </c>
      <c r="D97" s="10">
        <v>0</v>
      </c>
      <c r="E97" s="10">
        <v>0</v>
      </c>
      <c r="F97" s="11">
        <v>0</v>
      </c>
      <c r="G97" s="11">
        <v>0</v>
      </c>
      <c r="H97" s="11">
        <v>0</v>
      </c>
      <c r="I97" s="14">
        <v>0</v>
      </c>
      <c r="J97" s="15">
        <v>0</v>
      </c>
      <c r="K97" s="16">
        <f t="shared" si="2"/>
        <v>0</v>
      </c>
      <c r="L97" s="16">
        <v>0</v>
      </c>
      <c r="M97" s="17">
        <v>0</v>
      </c>
      <c r="N97" s="6">
        <f t="shared" si="3"/>
        <v>0</v>
      </c>
    </row>
    <row r="98" spans="1:14" x14ac:dyDescent="0.3">
      <c r="A98" s="1" t="s">
        <v>91</v>
      </c>
      <c r="B98" s="9" t="s">
        <v>106</v>
      </c>
      <c r="C98" s="10">
        <v>0</v>
      </c>
      <c r="D98" s="10">
        <v>0.09</v>
      </c>
      <c r="E98" s="10">
        <v>0.09</v>
      </c>
      <c r="F98" s="11">
        <v>0</v>
      </c>
      <c r="G98" s="11">
        <v>265746.24</v>
      </c>
      <c r="H98" s="11">
        <v>265746.24</v>
      </c>
      <c r="I98" s="14">
        <v>0</v>
      </c>
      <c r="J98" s="15">
        <v>0</v>
      </c>
      <c r="K98" s="16">
        <f t="shared" si="2"/>
        <v>0</v>
      </c>
      <c r="L98" s="16">
        <v>0</v>
      </c>
      <c r="M98" s="17">
        <v>0</v>
      </c>
      <c r="N98" s="6">
        <f t="shared" si="3"/>
        <v>0</v>
      </c>
    </row>
    <row r="99" spans="1:14" x14ac:dyDescent="0.3">
      <c r="A99" s="1" t="s">
        <v>91</v>
      </c>
      <c r="B99" s="9" t="s">
        <v>107</v>
      </c>
      <c r="C99" s="10">
        <v>0</v>
      </c>
      <c r="D99" s="10">
        <v>0</v>
      </c>
      <c r="E99" s="10">
        <v>0</v>
      </c>
      <c r="F99" s="11">
        <v>0</v>
      </c>
      <c r="G99" s="11">
        <v>0</v>
      </c>
      <c r="H99" s="11">
        <v>0</v>
      </c>
      <c r="I99" s="14">
        <v>0</v>
      </c>
      <c r="J99" s="15">
        <v>0</v>
      </c>
      <c r="K99" s="16">
        <f t="shared" si="2"/>
        <v>0</v>
      </c>
      <c r="L99" s="16">
        <v>0</v>
      </c>
      <c r="M99" s="17">
        <v>0</v>
      </c>
      <c r="N99" s="6">
        <f t="shared" si="3"/>
        <v>0</v>
      </c>
    </row>
    <row r="100" spans="1:14" x14ac:dyDescent="0.3">
      <c r="A100" s="1" t="s">
        <v>91</v>
      </c>
      <c r="B100" s="9" t="s">
        <v>108</v>
      </c>
      <c r="C100" s="10">
        <v>0</v>
      </c>
      <c r="D100" s="10">
        <v>0</v>
      </c>
      <c r="E100" s="10">
        <v>0</v>
      </c>
      <c r="F100" s="11">
        <v>0</v>
      </c>
      <c r="G100" s="11">
        <v>0</v>
      </c>
      <c r="H100" s="11">
        <v>0</v>
      </c>
      <c r="I100" s="14">
        <v>0</v>
      </c>
      <c r="J100" s="15">
        <v>0</v>
      </c>
      <c r="K100" s="16">
        <f t="shared" si="2"/>
        <v>0</v>
      </c>
      <c r="L100" s="16">
        <v>0</v>
      </c>
      <c r="M100" s="17">
        <v>0</v>
      </c>
      <c r="N100" s="6">
        <f t="shared" si="3"/>
        <v>0</v>
      </c>
    </row>
    <row r="101" spans="1:14" x14ac:dyDescent="0.3">
      <c r="A101" s="1" t="s">
        <v>91</v>
      </c>
      <c r="B101" s="9" t="s">
        <v>109</v>
      </c>
      <c r="C101" s="10">
        <v>0</v>
      </c>
      <c r="D101" s="10">
        <v>0</v>
      </c>
      <c r="E101" s="10">
        <v>0</v>
      </c>
      <c r="F101" s="11">
        <v>0</v>
      </c>
      <c r="G101" s="11">
        <v>0</v>
      </c>
      <c r="H101" s="11">
        <v>0</v>
      </c>
      <c r="I101" s="14">
        <v>0</v>
      </c>
      <c r="J101" s="15">
        <v>0</v>
      </c>
      <c r="K101" s="16">
        <f t="shared" si="2"/>
        <v>0</v>
      </c>
      <c r="L101" s="16">
        <v>0</v>
      </c>
      <c r="M101" s="17">
        <v>0</v>
      </c>
      <c r="N101" s="6">
        <f t="shared" si="3"/>
        <v>0</v>
      </c>
    </row>
    <row r="102" spans="1:14" x14ac:dyDescent="0.3">
      <c r="A102" s="1" t="s">
        <v>91</v>
      </c>
      <c r="B102" s="9" t="s">
        <v>110</v>
      </c>
      <c r="C102" s="10">
        <v>0</v>
      </c>
      <c r="D102" s="10">
        <v>0</v>
      </c>
      <c r="E102" s="10">
        <v>0</v>
      </c>
      <c r="F102" s="11">
        <v>0</v>
      </c>
      <c r="G102" s="11">
        <v>0</v>
      </c>
      <c r="H102" s="11">
        <v>0</v>
      </c>
      <c r="I102" s="14">
        <v>0</v>
      </c>
      <c r="J102" s="15">
        <v>0</v>
      </c>
      <c r="K102" s="16">
        <f t="shared" si="2"/>
        <v>0</v>
      </c>
      <c r="L102" s="16">
        <v>0</v>
      </c>
      <c r="M102" s="17">
        <v>0</v>
      </c>
      <c r="N102" s="6">
        <f t="shared" si="3"/>
        <v>0</v>
      </c>
    </row>
    <row r="103" spans="1:14" x14ac:dyDescent="0.3">
      <c r="A103" s="1" t="s">
        <v>111</v>
      </c>
      <c r="B103" s="9" t="s">
        <v>112</v>
      </c>
      <c r="C103" s="10">
        <v>0</v>
      </c>
      <c r="D103" s="10">
        <v>0</v>
      </c>
      <c r="E103" s="10">
        <v>0</v>
      </c>
      <c r="F103" s="11">
        <v>0</v>
      </c>
      <c r="G103" s="11">
        <v>0</v>
      </c>
      <c r="H103" s="11">
        <v>0</v>
      </c>
      <c r="I103" s="14">
        <v>0</v>
      </c>
      <c r="J103" s="15">
        <v>0</v>
      </c>
      <c r="K103" s="16">
        <f t="shared" si="2"/>
        <v>0</v>
      </c>
      <c r="L103" s="16">
        <v>0</v>
      </c>
      <c r="M103" s="17">
        <v>0</v>
      </c>
      <c r="N103" s="6">
        <f t="shared" si="3"/>
        <v>0</v>
      </c>
    </row>
    <row r="104" spans="1:14" x14ac:dyDescent="0.3">
      <c r="A104" s="1" t="s">
        <v>113</v>
      </c>
      <c r="B104" s="9" t="s">
        <v>114</v>
      </c>
      <c r="C104" s="10">
        <v>1.05</v>
      </c>
      <c r="D104" s="10">
        <v>3</v>
      </c>
      <c r="E104" s="10">
        <v>1.95</v>
      </c>
      <c r="F104" s="11">
        <v>432065.75</v>
      </c>
      <c r="G104" s="11">
        <v>101256</v>
      </c>
      <c r="H104" s="11">
        <v>-330809.75</v>
      </c>
      <c r="I104" s="14">
        <v>2</v>
      </c>
      <c r="J104" s="15">
        <v>0</v>
      </c>
      <c r="K104" s="16">
        <f t="shared" si="2"/>
        <v>-2</v>
      </c>
      <c r="L104" s="16">
        <v>903162.37</v>
      </c>
      <c r="M104" s="17">
        <v>0</v>
      </c>
      <c r="N104" s="6">
        <f t="shared" si="3"/>
        <v>-903162.37</v>
      </c>
    </row>
    <row r="105" spans="1:14" x14ac:dyDescent="0.3">
      <c r="A105" s="1" t="s">
        <v>115</v>
      </c>
      <c r="B105" s="9" t="s">
        <v>227</v>
      </c>
      <c r="C105" s="10">
        <v>0.25</v>
      </c>
      <c r="D105" s="10">
        <v>6.87</v>
      </c>
      <c r="E105" s="10">
        <v>6.62</v>
      </c>
      <c r="F105" s="11">
        <v>117433.5</v>
      </c>
      <c r="G105" s="11">
        <v>6496960.4299999997</v>
      </c>
      <c r="H105" s="11">
        <v>6379526.9299999997</v>
      </c>
      <c r="I105" s="14">
        <v>0</v>
      </c>
      <c r="J105" s="15">
        <v>0.75</v>
      </c>
      <c r="K105" s="16">
        <f t="shared" si="2"/>
        <v>0.75</v>
      </c>
      <c r="L105" s="16">
        <v>0</v>
      </c>
      <c r="M105" s="17">
        <v>151362</v>
      </c>
      <c r="N105" s="6">
        <f t="shared" si="3"/>
        <v>151362</v>
      </c>
    </row>
    <row r="106" spans="1:14" x14ac:dyDescent="0.3">
      <c r="A106" s="1" t="s">
        <v>115</v>
      </c>
      <c r="B106" s="9" t="s">
        <v>116</v>
      </c>
      <c r="C106" s="10">
        <v>27.95</v>
      </c>
      <c r="D106" s="10">
        <v>60.07</v>
      </c>
      <c r="E106" s="10">
        <v>32.119999999999997</v>
      </c>
      <c r="F106" s="11">
        <v>24346495.170000002</v>
      </c>
      <c r="G106" s="11">
        <v>139395461.40000001</v>
      </c>
      <c r="H106" s="11">
        <v>115048966.23</v>
      </c>
      <c r="I106" s="14">
        <v>14.38</v>
      </c>
      <c r="J106" s="15">
        <v>46.96</v>
      </c>
      <c r="K106" s="16">
        <f t="shared" si="2"/>
        <v>32.58</v>
      </c>
      <c r="L106" s="16">
        <v>2142976.0099999998</v>
      </c>
      <c r="M106" s="17">
        <v>19589734.210000001</v>
      </c>
      <c r="N106" s="6">
        <f t="shared" si="3"/>
        <v>17446758.200000003</v>
      </c>
    </row>
    <row r="107" spans="1:14" x14ac:dyDescent="0.3">
      <c r="A107" s="1" t="s">
        <v>115</v>
      </c>
      <c r="B107" s="9" t="s">
        <v>117</v>
      </c>
      <c r="C107" s="10">
        <v>0</v>
      </c>
      <c r="D107" s="10">
        <v>4.37</v>
      </c>
      <c r="E107" s="10">
        <v>4.37</v>
      </c>
      <c r="F107" s="11">
        <v>0</v>
      </c>
      <c r="G107" s="11">
        <v>10527708.57</v>
      </c>
      <c r="H107" s="11">
        <v>10527708.57</v>
      </c>
      <c r="I107" s="14">
        <v>0.33</v>
      </c>
      <c r="J107" s="15">
        <v>2.64</v>
      </c>
      <c r="K107" s="16">
        <f t="shared" si="2"/>
        <v>2.31</v>
      </c>
      <c r="L107" s="16">
        <v>95039.34</v>
      </c>
      <c r="M107" s="17">
        <v>1195910.76</v>
      </c>
      <c r="N107" s="6">
        <f t="shared" si="3"/>
        <v>1100871.42</v>
      </c>
    </row>
    <row r="108" spans="1:14" x14ac:dyDescent="0.3">
      <c r="A108" s="1" t="s">
        <v>118</v>
      </c>
      <c r="B108" s="9" t="s">
        <v>119</v>
      </c>
      <c r="C108" s="10">
        <v>0</v>
      </c>
      <c r="D108" s="10">
        <v>0</v>
      </c>
      <c r="E108" s="10">
        <v>0</v>
      </c>
      <c r="F108" s="11">
        <v>0</v>
      </c>
      <c r="G108" s="11">
        <v>0</v>
      </c>
      <c r="H108" s="11">
        <v>0</v>
      </c>
      <c r="I108" s="14">
        <v>0</v>
      </c>
      <c r="J108" s="15">
        <v>0</v>
      </c>
      <c r="K108" s="16">
        <f t="shared" si="2"/>
        <v>0</v>
      </c>
      <c r="L108" s="16">
        <v>0</v>
      </c>
      <c r="M108" s="17">
        <v>0</v>
      </c>
      <c r="N108" s="6">
        <f t="shared" si="3"/>
        <v>0</v>
      </c>
    </row>
    <row r="109" spans="1:14" x14ac:dyDescent="0.3">
      <c r="A109" s="1" t="s">
        <v>118</v>
      </c>
      <c r="B109" s="9" t="s">
        <v>120</v>
      </c>
      <c r="C109" s="10">
        <v>2.35</v>
      </c>
      <c r="D109" s="10">
        <v>3.73</v>
      </c>
      <c r="E109" s="10">
        <v>1.38</v>
      </c>
      <c r="F109" s="11">
        <v>304814.65000000002</v>
      </c>
      <c r="G109" s="11">
        <v>1694140.72</v>
      </c>
      <c r="H109" s="11">
        <v>1389326.07</v>
      </c>
      <c r="I109" s="14">
        <v>0.95</v>
      </c>
      <c r="J109" s="15">
        <v>4.33</v>
      </c>
      <c r="K109" s="16">
        <f t="shared" si="2"/>
        <v>3.38</v>
      </c>
      <c r="L109" s="16">
        <v>71250</v>
      </c>
      <c r="M109" s="17">
        <v>562924.84</v>
      </c>
      <c r="N109" s="6">
        <f t="shared" si="3"/>
        <v>491674.83999999997</v>
      </c>
    </row>
    <row r="110" spans="1:14" x14ac:dyDescent="0.3">
      <c r="A110" s="1" t="s">
        <v>118</v>
      </c>
      <c r="B110" s="9" t="s">
        <v>121</v>
      </c>
      <c r="C110" s="10">
        <v>0</v>
      </c>
      <c r="D110" s="10">
        <v>0</v>
      </c>
      <c r="E110" s="10">
        <v>0</v>
      </c>
      <c r="F110" s="11">
        <v>0</v>
      </c>
      <c r="G110" s="11">
        <v>0</v>
      </c>
      <c r="H110" s="11">
        <v>0</v>
      </c>
      <c r="I110" s="14">
        <v>0</v>
      </c>
      <c r="J110" s="15">
        <v>0</v>
      </c>
      <c r="K110" s="16">
        <f t="shared" si="2"/>
        <v>0</v>
      </c>
      <c r="L110" s="16">
        <v>0</v>
      </c>
      <c r="M110" s="17">
        <v>0</v>
      </c>
      <c r="N110" s="6">
        <f t="shared" si="3"/>
        <v>0</v>
      </c>
    </row>
    <row r="111" spans="1:14" x14ac:dyDescent="0.3">
      <c r="A111" s="1" t="s">
        <v>118</v>
      </c>
      <c r="B111" s="9" t="s">
        <v>122</v>
      </c>
      <c r="C111" s="10">
        <v>3</v>
      </c>
      <c r="D111" s="10">
        <v>3.6</v>
      </c>
      <c r="E111" s="10">
        <v>0.6</v>
      </c>
      <c r="F111" s="11">
        <v>731685.3</v>
      </c>
      <c r="G111" s="11">
        <v>938761.2</v>
      </c>
      <c r="H111" s="11">
        <v>207075.9</v>
      </c>
      <c r="I111" s="14">
        <v>3.6</v>
      </c>
      <c r="J111" s="15">
        <v>2.8</v>
      </c>
      <c r="K111" s="16">
        <f t="shared" si="2"/>
        <v>-0.80000000000000027</v>
      </c>
      <c r="L111" s="16">
        <v>221445</v>
      </c>
      <c r="M111" s="17">
        <v>93182.64</v>
      </c>
      <c r="N111" s="6">
        <f t="shared" si="3"/>
        <v>-128262.36</v>
      </c>
    </row>
    <row r="112" spans="1:14" x14ac:dyDescent="0.3">
      <c r="A112" s="1" t="s">
        <v>118</v>
      </c>
      <c r="B112" s="9" t="s">
        <v>123</v>
      </c>
      <c r="C112" s="10">
        <v>4.5</v>
      </c>
      <c r="D112" s="10">
        <v>4.04</v>
      </c>
      <c r="E112" s="10">
        <v>-0.46</v>
      </c>
      <c r="F112" s="11">
        <v>631616.5</v>
      </c>
      <c r="G112" s="11">
        <v>997697.12</v>
      </c>
      <c r="H112" s="11">
        <v>366080.62</v>
      </c>
      <c r="I112" s="14">
        <v>3</v>
      </c>
      <c r="J112" s="15">
        <v>1</v>
      </c>
      <c r="K112" s="16">
        <f t="shared" si="2"/>
        <v>-2</v>
      </c>
      <c r="L112" s="16">
        <v>367566</v>
      </c>
      <c r="M112" s="17">
        <v>4750</v>
      </c>
      <c r="N112" s="6">
        <f t="shared" si="3"/>
        <v>-362816</v>
      </c>
    </row>
    <row r="113" spans="1:14" x14ac:dyDescent="0.3">
      <c r="A113" s="1" t="s">
        <v>118</v>
      </c>
      <c r="B113" s="9" t="s">
        <v>124</v>
      </c>
      <c r="C113" s="10">
        <v>5</v>
      </c>
      <c r="D113" s="10">
        <v>8</v>
      </c>
      <c r="E113" s="10">
        <v>3</v>
      </c>
      <c r="F113" s="11">
        <v>320450</v>
      </c>
      <c r="G113" s="11">
        <v>492252</v>
      </c>
      <c r="H113" s="11">
        <v>171802</v>
      </c>
      <c r="I113" s="14">
        <v>37</v>
      </c>
      <c r="J113" s="15">
        <v>42</v>
      </c>
      <c r="K113" s="16">
        <f t="shared" si="2"/>
        <v>5</v>
      </c>
      <c r="L113" s="16">
        <v>789580</v>
      </c>
      <c r="M113" s="17">
        <v>864030</v>
      </c>
      <c r="N113" s="6">
        <f t="shared" si="3"/>
        <v>74450</v>
      </c>
    </row>
    <row r="114" spans="1:14" x14ac:dyDescent="0.3">
      <c r="A114" s="1" t="s">
        <v>118</v>
      </c>
      <c r="B114" s="9" t="s">
        <v>125</v>
      </c>
      <c r="C114" s="10">
        <v>5</v>
      </c>
      <c r="D114" s="10">
        <v>2.0499999999999998</v>
      </c>
      <c r="E114" s="10">
        <v>-2.95</v>
      </c>
      <c r="F114" s="11">
        <v>272270</v>
      </c>
      <c r="G114" s="11">
        <v>176546.9</v>
      </c>
      <c r="H114" s="11">
        <v>-95723.1</v>
      </c>
      <c r="I114" s="14">
        <v>1</v>
      </c>
      <c r="J114" s="15">
        <v>2</v>
      </c>
      <c r="K114" s="16">
        <f t="shared" si="2"/>
        <v>1</v>
      </c>
      <c r="L114" s="16">
        <v>72332</v>
      </c>
      <c r="M114" s="17">
        <v>76002</v>
      </c>
      <c r="N114" s="6">
        <f t="shared" si="3"/>
        <v>3670</v>
      </c>
    </row>
    <row r="115" spans="1:14" x14ac:dyDescent="0.3">
      <c r="A115" s="1" t="s">
        <v>118</v>
      </c>
      <c r="B115" s="9" t="s">
        <v>126</v>
      </c>
      <c r="C115" s="10">
        <v>22.35</v>
      </c>
      <c r="D115" s="10">
        <v>15.79</v>
      </c>
      <c r="E115" s="10">
        <v>-6.56</v>
      </c>
      <c r="F115" s="11">
        <v>6989644.5231999997</v>
      </c>
      <c r="G115" s="11">
        <v>7235830.7000000002</v>
      </c>
      <c r="H115" s="11">
        <v>246186.17679999999</v>
      </c>
      <c r="I115" s="14">
        <v>8.44</v>
      </c>
      <c r="J115" s="15">
        <v>7.73</v>
      </c>
      <c r="K115" s="16">
        <f t="shared" si="2"/>
        <v>-0.70999999999999908</v>
      </c>
      <c r="L115" s="16">
        <v>2624152.923</v>
      </c>
      <c r="M115" s="17">
        <v>1021290.164</v>
      </c>
      <c r="N115" s="6">
        <f t="shared" si="3"/>
        <v>-1602862.7590000001</v>
      </c>
    </row>
    <row r="116" spans="1:14" x14ac:dyDescent="0.3">
      <c r="A116" s="1" t="s">
        <v>118</v>
      </c>
      <c r="B116" s="9" t="s">
        <v>127</v>
      </c>
      <c r="C116" s="10">
        <v>0</v>
      </c>
      <c r="D116" s="10">
        <v>0</v>
      </c>
      <c r="E116" s="10">
        <v>0</v>
      </c>
      <c r="F116" s="11">
        <v>0</v>
      </c>
      <c r="G116" s="11">
        <v>0</v>
      </c>
      <c r="H116" s="11">
        <v>0</v>
      </c>
      <c r="I116" s="14">
        <v>0</v>
      </c>
      <c r="J116" s="15">
        <v>0</v>
      </c>
      <c r="K116" s="16">
        <f t="shared" si="2"/>
        <v>0</v>
      </c>
      <c r="L116" s="16">
        <v>0</v>
      </c>
      <c r="M116" s="17">
        <v>0</v>
      </c>
      <c r="N116" s="6">
        <f t="shared" si="3"/>
        <v>0</v>
      </c>
    </row>
    <row r="117" spans="1:14" x14ac:dyDescent="0.3">
      <c r="A117" s="1" t="s">
        <v>118</v>
      </c>
      <c r="B117" s="9" t="s">
        <v>128</v>
      </c>
      <c r="C117" s="10">
        <v>6.87</v>
      </c>
      <c r="D117" s="10">
        <v>4.04</v>
      </c>
      <c r="E117" s="10">
        <v>-2.83</v>
      </c>
      <c r="F117" s="11">
        <v>3067353.72</v>
      </c>
      <c r="G117" s="11">
        <v>3228753.48</v>
      </c>
      <c r="H117" s="11">
        <v>161399.76</v>
      </c>
      <c r="I117" s="14">
        <v>2.85</v>
      </c>
      <c r="J117" s="15">
        <v>7.16</v>
      </c>
      <c r="K117" s="16">
        <f t="shared" si="2"/>
        <v>4.3100000000000005</v>
      </c>
      <c r="L117" s="16">
        <v>313186.5</v>
      </c>
      <c r="M117" s="17">
        <v>843673.99</v>
      </c>
      <c r="N117" s="6">
        <f t="shared" si="3"/>
        <v>530487.49</v>
      </c>
    </row>
    <row r="118" spans="1:14" x14ac:dyDescent="0.3">
      <c r="A118" s="1" t="s">
        <v>118</v>
      </c>
      <c r="B118" s="9" t="s">
        <v>129</v>
      </c>
      <c r="C118" s="10">
        <v>3</v>
      </c>
      <c r="D118" s="10">
        <v>11</v>
      </c>
      <c r="E118" s="10">
        <v>8</v>
      </c>
      <c r="F118" s="11">
        <v>169181</v>
      </c>
      <c r="G118" s="11">
        <v>1169654</v>
      </c>
      <c r="H118" s="11">
        <v>1000473</v>
      </c>
      <c r="I118" s="14">
        <v>0</v>
      </c>
      <c r="J118" s="15">
        <v>5</v>
      </c>
      <c r="K118" s="16">
        <f t="shared" si="2"/>
        <v>5</v>
      </c>
      <c r="L118" s="16">
        <v>0</v>
      </c>
      <c r="M118" s="17">
        <v>512920</v>
      </c>
      <c r="N118" s="6">
        <f t="shared" si="3"/>
        <v>512920</v>
      </c>
    </row>
    <row r="119" spans="1:14" x14ac:dyDescent="0.3">
      <c r="A119" s="1" t="s">
        <v>118</v>
      </c>
      <c r="B119" s="9" t="s">
        <v>130</v>
      </c>
      <c r="C119" s="10">
        <v>6.4</v>
      </c>
      <c r="D119" s="10">
        <v>11.96</v>
      </c>
      <c r="E119" s="10">
        <v>5.56</v>
      </c>
      <c r="F119" s="11">
        <v>791883.8</v>
      </c>
      <c r="G119" s="11">
        <v>2590489.8199999998</v>
      </c>
      <c r="H119" s="11">
        <v>1798606.02</v>
      </c>
      <c r="I119" s="14">
        <v>3</v>
      </c>
      <c r="J119" s="15">
        <v>3</v>
      </c>
      <c r="K119" s="16">
        <f t="shared" si="2"/>
        <v>0</v>
      </c>
      <c r="L119" s="16">
        <v>88472.639999999999</v>
      </c>
      <c r="M119" s="17">
        <v>156332</v>
      </c>
      <c r="N119" s="6">
        <f t="shared" si="3"/>
        <v>67859.360000000001</v>
      </c>
    </row>
    <row r="120" spans="1:14" x14ac:dyDescent="0.3">
      <c r="A120" s="1" t="s">
        <v>118</v>
      </c>
      <c r="B120" s="9" t="s">
        <v>131</v>
      </c>
      <c r="C120" s="10">
        <v>0</v>
      </c>
      <c r="D120" s="10">
        <v>0.01</v>
      </c>
      <c r="E120" s="10">
        <v>0.01</v>
      </c>
      <c r="F120" s="11">
        <v>0</v>
      </c>
      <c r="G120" s="11">
        <v>39966.78</v>
      </c>
      <c r="H120" s="11">
        <v>39966.78</v>
      </c>
      <c r="I120" s="14">
        <v>0</v>
      </c>
      <c r="J120" s="15">
        <v>0</v>
      </c>
      <c r="K120" s="16">
        <f t="shared" si="2"/>
        <v>0</v>
      </c>
      <c r="L120" s="16">
        <v>0</v>
      </c>
      <c r="M120" s="17">
        <v>0</v>
      </c>
      <c r="N120" s="6">
        <f t="shared" si="3"/>
        <v>0</v>
      </c>
    </row>
    <row r="121" spans="1:14" x14ac:dyDescent="0.3">
      <c r="A121" s="1" t="s">
        <v>118</v>
      </c>
      <c r="B121" s="9" t="s">
        <v>132</v>
      </c>
      <c r="C121" s="10">
        <v>6.01</v>
      </c>
      <c r="D121" s="10">
        <v>3.64</v>
      </c>
      <c r="E121" s="10">
        <v>-2.37</v>
      </c>
      <c r="F121" s="11">
        <v>1154161.6200000001</v>
      </c>
      <c r="G121" s="11">
        <v>692980.88</v>
      </c>
      <c r="H121" s="11">
        <v>-461180.74</v>
      </c>
      <c r="I121" s="14">
        <v>2.61</v>
      </c>
      <c r="J121" s="15">
        <v>0.72</v>
      </c>
      <c r="K121" s="16">
        <f t="shared" si="2"/>
        <v>-1.89</v>
      </c>
      <c r="L121" s="16">
        <v>58528.88</v>
      </c>
      <c r="M121" s="17">
        <v>89899.01</v>
      </c>
      <c r="N121" s="6">
        <f t="shared" si="3"/>
        <v>31370.129999999997</v>
      </c>
    </row>
    <row r="122" spans="1:14" x14ac:dyDescent="0.3">
      <c r="A122" s="1" t="s">
        <v>118</v>
      </c>
      <c r="B122" s="9" t="s">
        <v>133</v>
      </c>
      <c r="C122" s="10">
        <v>0</v>
      </c>
      <c r="D122" s="10">
        <v>0</v>
      </c>
      <c r="E122" s="10">
        <v>0</v>
      </c>
      <c r="F122" s="11">
        <v>0</v>
      </c>
      <c r="G122" s="11">
        <v>0</v>
      </c>
      <c r="H122" s="11">
        <v>0</v>
      </c>
      <c r="I122" s="14">
        <v>0</v>
      </c>
      <c r="J122" s="15">
        <v>0</v>
      </c>
      <c r="K122" s="16">
        <f t="shared" si="2"/>
        <v>0</v>
      </c>
      <c r="L122" s="16">
        <v>0</v>
      </c>
      <c r="M122" s="17">
        <v>0</v>
      </c>
      <c r="N122" s="6">
        <f t="shared" si="3"/>
        <v>0</v>
      </c>
    </row>
    <row r="123" spans="1:14" x14ac:dyDescent="0.3">
      <c r="A123" s="1" t="s">
        <v>118</v>
      </c>
      <c r="B123" s="9" t="s">
        <v>134</v>
      </c>
      <c r="C123" s="10">
        <v>8.18</v>
      </c>
      <c r="D123" s="10">
        <v>9.86</v>
      </c>
      <c r="E123" s="10">
        <v>1.68</v>
      </c>
      <c r="F123" s="11">
        <v>1916051.98</v>
      </c>
      <c r="G123" s="11">
        <v>1953876.73</v>
      </c>
      <c r="H123" s="11">
        <v>37824.75</v>
      </c>
      <c r="I123" s="14">
        <v>6.39</v>
      </c>
      <c r="J123" s="15">
        <v>8.4700000000000006</v>
      </c>
      <c r="K123" s="16">
        <f t="shared" si="2"/>
        <v>2.080000000000001</v>
      </c>
      <c r="L123" s="16">
        <v>1108575.1299999999</v>
      </c>
      <c r="M123" s="17">
        <v>432487.12900000002</v>
      </c>
      <c r="N123" s="6">
        <f t="shared" si="3"/>
        <v>-676088.00099999993</v>
      </c>
    </row>
    <row r="124" spans="1:14" x14ac:dyDescent="0.3">
      <c r="A124" s="1" t="s">
        <v>135</v>
      </c>
      <c r="B124" s="9" t="s">
        <v>136</v>
      </c>
      <c r="C124" s="10">
        <v>0</v>
      </c>
      <c r="D124" s="10">
        <v>0</v>
      </c>
      <c r="E124" s="10">
        <v>0</v>
      </c>
      <c r="F124" s="11">
        <v>0</v>
      </c>
      <c r="G124" s="11">
        <v>0</v>
      </c>
      <c r="H124" s="11">
        <v>0</v>
      </c>
      <c r="I124" s="14">
        <v>0</v>
      </c>
      <c r="J124" s="15">
        <v>0</v>
      </c>
      <c r="K124" s="16">
        <f t="shared" si="2"/>
        <v>0</v>
      </c>
      <c r="L124" s="16">
        <v>0</v>
      </c>
      <c r="M124" s="17">
        <v>0</v>
      </c>
      <c r="N124" s="6">
        <f t="shared" si="3"/>
        <v>0</v>
      </c>
    </row>
    <row r="125" spans="1:14" x14ac:dyDescent="0.3">
      <c r="A125" s="1" t="s">
        <v>135</v>
      </c>
      <c r="B125" s="9" t="s">
        <v>228</v>
      </c>
      <c r="C125" s="10">
        <v>5</v>
      </c>
      <c r="D125" s="10">
        <v>5.2</v>
      </c>
      <c r="E125" s="10">
        <v>0.2</v>
      </c>
      <c r="F125" s="11">
        <v>798342</v>
      </c>
      <c r="G125" s="11">
        <v>1081400.2</v>
      </c>
      <c r="H125" s="11">
        <v>283058.2</v>
      </c>
      <c r="I125" s="14">
        <v>5.6</v>
      </c>
      <c r="J125" s="15">
        <v>2.2999999999999998</v>
      </c>
      <c r="K125" s="16">
        <f t="shared" si="2"/>
        <v>-3.3</v>
      </c>
      <c r="L125" s="16">
        <v>2131785.6</v>
      </c>
      <c r="M125" s="17">
        <v>265111</v>
      </c>
      <c r="N125" s="6">
        <f t="shared" si="3"/>
        <v>-1866674.6</v>
      </c>
    </row>
    <row r="126" spans="1:14" x14ac:dyDescent="0.3">
      <c r="A126" s="1" t="s">
        <v>135</v>
      </c>
      <c r="B126" s="9" t="s">
        <v>137</v>
      </c>
      <c r="C126" s="10">
        <v>21.42</v>
      </c>
      <c r="D126" s="10">
        <v>21.1</v>
      </c>
      <c r="E126" s="10">
        <v>-0.31999999999999701</v>
      </c>
      <c r="F126" s="11">
        <v>6785133.4368000003</v>
      </c>
      <c r="G126" s="11">
        <v>8664328.5</v>
      </c>
      <c r="H126" s="11">
        <v>1879195.0632</v>
      </c>
      <c r="I126" s="14">
        <v>11.99</v>
      </c>
      <c r="J126" s="15">
        <v>16.02</v>
      </c>
      <c r="K126" s="16">
        <f t="shared" si="2"/>
        <v>4.0299999999999994</v>
      </c>
      <c r="L126" s="16">
        <v>1839066.78</v>
      </c>
      <c r="M126" s="17">
        <v>2975412.04</v>
      </c>
      <c r="N126" s="6">
        <f t="shared" si="3"/>
        <v>1136345.26</v>
      </c>
    </row>
    <row r="127" spans="1:14" x14ac:dyDescent="0.3">
      <c r="A127" s="1" t="s">
        <v>135</v>
      </c>
      <c r="B127" s="9" t="s">
        <v>138</v>
      </c>
      <c r="C127" s="10">
        <v>12.96</v>
      </c>
      <c r="D127" s="10">
        <v>11.82</v>
      </c>
      <c r="E127" s="10">
        <v>-1.1399999999999999</v>
      </c>
      <c r="F127" s="11">
        <v>6609480.1200000001</v>
      </c>
      <c r="G127" s="11">
        <v>9291417.4900000002</v>
      </c>
      <c r="H127" s="11">
        <v>2681937.37</v>
      </c>
      <c r="I127" s="14">
        <v>18.850000000000001</v>
      </c>
      <c r="J127" s="15">
        <v>20.2</v>
      </c>
      <c r="K127" s="16">
        <f t="shared" si="2"/>
        <v>1.3499999999999979</v>
      </c>
      <c r="L127" s="16">
        <v>3701515.09</v>
      </c>
      <c r="M127" s="17">
        <v>4604414.93</v>
      </c>
      <c r="N127" s="6">
        <f t="shared" si="3"/>
        <v>902899.83999999985</v>
      </c>
    </row>
    <row r="128" spans="1:14" x14ac:dyDescent="0.3">
      <c r="A128" s="1" t="s">
        <v>229</v>
      </c>
      <c r="B128" s="9" t="s">
        <v>230</v>
      </c>
      <c r="C128" s="10">
        <v>0</v>
      </c>
      <c r="D128" s="10">
        <v>0</v>
      </c>
      <c r="E128" s="10">
        <v>0</v>
      </c>
      <c r="F128" s="11">
        <v>0</v>
      </c>
      <c r="G128" s="11">
        <v>0</v>
      </c>
      <c r="H128" s="11">
        <v>0</v>
      </c>
      <c r="I128" s="14">
        <v>0</v>
      </c>
      <c r="J128" s="15">
        <v>0</v>
      </c>
      <c r="K128" s="16">
        <f t="shared" si="2"/>
        <v>0</v>
      </c>
      <c r="L128" s="16">
        <v>0</v>
      </c>
      <c r="M128" s="17">
        <v>0</v>
      </c>
      <c r="N128" s="6">
        <f t="shared" si="3"/>
        <v>0</v>
      </c>
    </row>
    <row r="129" spans="1:14" x14ac:dyDescent="0.3">
      <c r="A129" s="1" t="s">
        <v>229</v>
      </c>
      <c r="B129" s="9" t="s">
        <v>231</v>
      </c>
      <c r="C129" s="10">
        <v>4</v>
      </c>
      <c r="D129" s="10">
        <v>4</v>
      </c>
      <c r="E129" s="10">
        <v>0</v>
      </c>
      <c r="F129" s="11">
        <v>383116</v>
      </c>
      <c r="G129" s="11">
        <v>1399779</v>
      </c>
      <c r="H129" s="11">
        <v>1016663</v>
      </c>
      <c r="I129" s="14">
        <v>2.08</v>
      </c>
      <c r="J129" s="15">
        <v>5.08</v>
      </c>
      <c r="K129" s="16">
        <f t="shared" si="2"/>
        <v>3</v>
      </c>
      <c r="L129" s="16">
        <v>363196.15999999997</v>
      </c>
      <c r="M129" s="17">
        <v>52193.120000000003</v>
      </c>
      <c r="N129" s="6">
        <f t="shared" si="3"/>
        <v>-311003.03999999998</v>
      </c>
    </row>
    <row r="130" spans="1:14" x14ac:dyDescent="0.3">
      <c r="A130" s="1" t="s">
        <v>139</v>
      </c>
      <c r="B130" s="9" t="s">
        <v>140</v>
      </c>
      <c r="C130" s="10">
        <v>10.5</v>
      </c>
      <c r="D130" s="10">
        <v>17.260000000000002</v>
      </c>
      <c r="E130" s="10">
        <v>6.76</v>
      </c>
      <c r="F130" s="11">
        <v>10055235.5</v>
      </c>
      <c r="G130" s="11">
        <v>13000287.220000001</v>
      </c>
      <c r="H130" s="11">
        <v>2945051.72</v>
      </c>
      <c r="I130" s="14">
        <v>14.5</v>
      </c>
      <c r="J130" s="15">
        <v>13.12</v>
      </c>
      <c r="K130" s="16">
        <f t="shared" si="2"/>
        <v>-1.3800000000000008</v>
      </c>
      <c r="L130" s="16">
        <v>4483674.79</v>
      </c>
      <c r="M130" s="17">
        <v>1185621.6000000001</v>
      </c>
      <c r="N130" s="6">
        <f t="shared" si="3"/>
        <v>-3298053.19</v>
      </c>
    </row>
    <row r="131" spans="1:14" x14ac:dyDescent="0.3">
      <c r="A131" s="1" t="s">
        <v>141</v>
      </c>
      <c r="B131" s="9" t="s">
        <v>141</v>
      </c>
      <c r="C131" s="10">
        <v>1</v>
      </c>
      <c r="D131" s="10">
        <v>0</v>
      </c>
      <c r="E131" s="10">
        <v>-1</v>
      </c>
      <c r="F131" s="11">
        <v>20141</v>
      </c>
      <c r="G131" s="11">
        <v>0</v>
      </c>
      <c r="H131" s="11">
        <v>-20141</v>
      </c>
      <c r="I131" s="14">
        <v>2</v>
      </c>
      <c r="J131" s="15">
        <v>0</v>
      </c>
      <c r="K131" s="16">
        <f t="shared" si="2"/>
        <v>-2</v>
      </c>
      <c r="L131" s="16">
        <v>20141</v>
      </c>
      <c r="M131" s="17">
        <v>0</v>
      </c>
      <c r="N131" s="6">
        <f t="shared" si="3"/>
        <v>-20141</v>
      </c>
    </row>
    <row r="132" spans="1:14" x14ac:dyDescent="0.3">
      <c r="A132" s="1" t="s">
        <v>142</v>
      </c>
      <c r="B132" s="9" t="s">
        <v>143</v>
      </c>
      <c r="C132" s="10">
        <v>0.06</v>
      </c>
      <c r="D132" s="10">
        <v>0</v>
      </c>
      <c r="E132" s="10">
        <v>-0.06</v>
      </c>
      <c r="F132" s="11">
        <v>100997.34</v>
      </c>
      <c r="G132" s="11">
        <v>0</v>
      </c>
      <c r="H132" s="11">
        <v>-100997.34</v>
      </c>
      <c r="I132" s="14">
        <v>0</v>
      </c>
      <c r="J132" s="15">
        <v>0</v>
      </c>
      <c r="K132" s="16">
        <f t="shared" ref="K132:K195" si="4">J132-I132</f>
        <v>0</v>
      </c>
      <c r="L132" s="16">
        <v>0</v>
      </c>
      <c r="M132" s="17">
        <v>0</v>
      </c>
      <c r="N132" s="6">
        <f t="shared" ref="N132:N195" si="5">M132-L132</f>
        <v>0</v>
      </c>
    </row>
    <row r="133" spans="1:14" x14ac:dyDescent="0.3">
      <c r="A133" s="1" t="s">
        <v>142</v>
      </c>
      <c r="B133" s="9" t="s">
        <v>144</v>
      </c>
      <c r="C133" s="10">
        <v>1.1599999999999999</v>
      </c>
      <c r="D133" s="10">
        <v>0.5</v>
      </c>
      <c r="E133" s="10">
        <v>-0.66</v>
      </c>
      <c r="F133" s="11">
        <v>1253828.76</v>
      </c>
      <c r="G133" s="11">
        <v>2999020</v>
      </c>
      <c r="H133" s="11">
        <v>1745191.24</v>
      </c>
      <c r="I133" s="14">
        <v>7.0000000000000007E-2</v>
      </c>
      <c r="J133" s="15">
        <v>1.1200000000000001</v>
      </c>
      <c r="K133" s="16">
        <f t="shared" si="4"/>
        <v>1.05</v>
      </c>
      <c r="L133" s="16">
        <v>38292.660000000003</v>
      </c>
      <c r="M133" s="17">
        <v>54683.68</v>
      </c>
      <c r="N133" s="6">
        <f t="shared" si="5"/>
        <v>16391.019999999997</v>
      </c>
    </row>
    <row r="134" spans="1:14" x14ac:dyDescent="0.3">
      <c r="A134" s="1" t="s">
        <v>142</v>
      </c>
      <c r="B134" s="9" t="s">
        <v>145</v>
      </c>
      <c r="C134" s="10">
        <v>0</v>
      </c>
      <c r="D134" s="10">
        <v>0</v>
      </c>
      <c r="E134" s="10">
        <v>0</v>
      </c>
      <c r="F134" s="11">
        <v>0</v>
      </c>
      <c r="G134" s="11">
        <v>0</v>
      </c>
      <c r="H134" s="11">
        <v>0</v>
      </c>
      <c r="I134" s="14">
        <v>0</v>
      </c>
      <c r="J134" s="15">
        <v>0</v>
      </c>
      <c r="K134" s="16">
        <f t="shared" si="4"/>
        <v>0</v>
      </c>
      <c r="L134" s="16">
        <v>0</v>
      </c>
      <c r="M134" s="17">
        <v>0</v>
      </c>
      <c r="N134" s="6">
        <f t="shared" si="5"/>
        <v>0</v>
      </c>
    </row>
    <row r="135" spans="1:14" x14ac:dyDescent="0.3">
      <c r="A135" s="1" t="s">
        <v>142</v>
      </c>
      <c r="B135" s="9" t="s">
        <v>146</v>
      </c>
      <c r="C135" s="10">
        <v>0</v>
      </c>
      <c r="D135" s="10">
        <v>0</v>
      </c>
      <c r="E135" s="10">
        <v>0</v>
      </c>
      <c r="F135" s="11">
        <v>0</v>
      </c>
      <c r="G135" s="11">
        <v>0</v>
      </c>
      <c r="H135" s="11">
        <v>0</v>
      </c>
      <c r="I135" s="14">
        <v>0</v>
      </c>
      <c r="J135" s="15">
        <v>0</v>
      </c>
      <c r="K135" s="16">
        <f t="shared" si="4"/>
        <v>0</v>
      </c>
      <c r="L135" s="16">
        <v>0</v>
      </c>
      <c r="M135" s="17">
        <v>0</v>
      </c>
      <c r="N135" s="6">
        <f t="shared" si="5"/>
        <v>0</v>
      </c>
    </row>
    <row r="136" spans="1:14" x14ac:dyDescent="0.3">
      <c r="A136" s="1" t="s">
        <v>142</v>
      </c>
      <c r="B136" s="9" t="s">
        <v>147</v>
      </c>
      <c r="C136" s="10">
        <v>0</v>
      </c>
      <c r="D136" s="10">
        <v>0</v>
      </c>
      <c r="E136" s="10">
        <v>0</v>
      </c>
      <c r="F136" s="11">
        <v>0</v>
      </c>
      <c r="G136" s="11">
        <v>0</v>
      </c>
      <c r="H136" s="11">
        <v>0</v>
      </c>
      <c r="I136" s="14">
        <v>0</v>
      </c>
      <c r="J136" s="15">
        <v>0</v>
      </c>
      <c r="K136" s="16">
        <f t="shared" si="4"/>
        <v>0</v>
      </c>
      <c r="L136" s="16">
        <v>0</v>
      </c>
      <c r="M136" s="17">
        <v>0</v>
      </c>
      <c r="N136" s="6">
        <f t="shared" si="5"/>
        <v>0</v>
      </c>
    </row>
    <row r="137" spans="1:14" x14ac:dyDescent="0.3">
      <c r="A137" s="1" t="s">
        <v>142</v>
      </c>
      <c r="B137" s="9" t="s">
        <v>148</v>
      </c>
      <c r="C137" s="10">
        <v>10.5</v>
      </c>
      <c r="D137" s="10">
        <v>0</v>
      </c>
      <c r="E137" s="10">
        <v>-10.5</v>
      </c>
      <c r="F137" s="11">
        <v>10927505.869999999</v>
      </c>
      <c r="G137" s="11">
        <v>0</v>
      </c>
      <c r="H137" s="11">
        <v>-10927505.869999999</v>
      </c>
      <c r="I137" s="14">
        <v>24</v>
      </c>
      <c r="J137" s="15">
        <v>9</v>
      </c>
      <c r="K137" s="16">
        <f t="shared" si="4"/>
        <v>-15</v>
      </c>
      <c r="L137" s="16">
        <v>1544484.29</v>
      </c>
      <c r="M137" s="17">
        <v>831313</v>
      </c>
      <c r="N137" s="6">
        <f t="shared" si="5"/>
        <v>-713171.29</v>
      </c>
    </row>
    <row r="138" spans="1:14" x14ac:dyDescent="0.3">
      <c r="A138" s="1" t="s">
        <v>142</v>
      </c>
      <c r="B138" s="9" t="s">
        <v>149</v>
      </c>
      <c r="C138" s="10">
        <v>0</v>
      </c>
      <c r="D138" s="10">
        <v>0</v>
      </c>
      <c r="E138" s="10">
        <v>0</v>
      </c>
      <c r="F138" s="11">
        <v>0</v>
      </c>
      <c r="G138" s="11">
        <v>0</v>
      </c>
      <c r="H138" s="11">
        <v>0</v>
      </c>
      <c r="I138" s="14">
        <v>0</v>
      </c>
      <c r="J138" s="15">
        <v>0</v>
      </c>
      <c r="K138" s="16">
        <f t="shared" si="4"/>
        <v>0</v>
      </c>
      <c r="L138" s="16">
        <v>0</v>
      </c>
      <c r="M138" s="17">
        <v>0</v>
      </c>
      <c r="N138" s="6">
        <f t="shared" si="5"/>
        <v>0</v>
      </c>
    </row>
    <row r="139" spans="1:14" x14ac:dyDescent="0.3">
      <c r="A139" s="1" t="s">
        <v>142</v>
      </c>
      <c r="B139" s="9" t="s">
        <v>150</v>
      </c>
      <c r="C139" s="10">
        <v>0</v>
      </c>
      <c r="D139" s="10">
        <v>0</v>
      </c>
      <c r="E139" s="10">
        <v>0</v>
      </c>
      <c r="F139" s="11">
        <v>0</v>
      </c>
      <c r="G139" s="11">
        <v>0</v>
      </c>
      <c r="H139" s="11">
        <v>0</v>
      </c>
      <c r="I139" s="14">
        <v>0</v>
      </c>
      <c r="J139" s="15">
        <v>0</v>
      </c>
      <c r="K139" s="16">
        <f t="shared" si="4"/>
        <v>0</v>
      </c>
      <c r="L139" s="16">
        <v>0</v>
      </c>
      <c r="M139" s="17">
        <v>0</v>
      </c>
      <c r="N139" s="6">
        <f t="shared" si="5"/>
        <v>0</v>
      </c>
    </row>
    <row r="140" spans="1:14" x14ac:dyDescent="0.3">
      <c r="A140" s="1" t="s">
        <v>142</v>
      </c>
      <c r="B140" s="9" t="s">
        <v>151</v>
      </c>
      <c r="C140" s="10">
        <v>0</v>
      </c>
      <c r="D140" s="10">
        <v>0</v>
      </c>
      <c r="E140" s="10">
        <v>0</v>
      </c>
      <c r="F140" s="11">
        <v>0</v>
      </c>
      <c r="G140" s="11">
        <v>0</v>
      </c>
      <c r="H140" s="11">
        <v>0</v>
      </c>
      <c r="I140" s="14">
        <v>0</v>
      </c>
      <c r="J140" s="15">
        <v>0</v>
      </c>
      <c r="K140" s="16">
        <f t="shared" si="4"/>
        <v>0</v>
      </c>
      <c r="L140" s="16">
        <v>0</v>
      </c>
      <c r="M140" s="17">
        <v>0</v>
      </c>
      <c r="N140" s="6">
        <f t="shared" si="5"/>
        <v>0</v>
      </c>
    </row>
    <row r="141" spans="1:14" x14ac:dyDescent="0.3">
      <c r="A141" s="1" t="s">
        <v>142</v>
      </c>
      <c r="B141" s="9" t="s">
        <v>152</v>
      </c>
      <c r="C141" s="10">
        <v>10.25</v>
      </c>
      <c r="D141" s="10">
        <v>6.5</v>
      </c>
      <c r="E141" s="10">
        <v>-3.75</v>
      </c>
      <c r="F141" s="11">
        <v>1027008.4</v>
      </c>
      <c r="G141" s="11">
        <v>118883</v>
      </c>
      <c r="H141" s="11">
        <v>-908125.4</v>
      </c>
      <c r="I141" s="14">
        <v>10</v>
      </c>
      <c r="J141" s="15">
        <v>5</v>
      </c>
      <c r="K141" s="16">
        <f t="shared" si="4"/>
        <v>-5</v>
      </c>
      <c r="L141" s="16">
        <v>254273</v>
      </c>
      <c r="M141" s="17">
        <v>78955</v>
      </c>
      <c r="N141" s="6">
        <f t="shared" si="5"/>
        <v>-175318</v>
      </c>
    </row>
    <row r="142" spans="1:14" x14ac:dyDescent="0.3">
      <c r="A142" s="1" t="s">
        <v>142</v>
      </c>
      <c r="B142" s="9" t="s">
        <v>153</v>
      </c>
      <c r="C142" s="10">
        <v>7</v>
      </c>
      <c r="D142" s="10">
        <v>4</v>
      </c>
      <c r="E142" s="10">
        <v>-3</v>
      </c>
      <c r="F142" s="11">
        <v>303872</v>
      </c>
      <c r="G142" s="11">
        <v>88745</v>
      </c>
      <c r="H142" s="11">
        <v>-215127</v>
      </c>
      <c r="I142" s="14">
        <v>11</v>
      </c>
      <c r="J142" s="15">
        <v>6</v>
      </c>
      <c r="K142" s="16">
        <f t="shared" si="4"/>
        <v>-5</v>
      </c>
      <c r="L142" s="16">
        <v>860676</v>
      </c>
      <c r="M142" s="17">
        <v>989442.01</v>
      </c>
      <c r="N142" s="6">
        <f t="shared" si="5"/>
        <v>128766.01000000001</v>
      </c>
    </row>
    <row r="143" spans="1:14" x14ac:dyDescent="0.3">
      <c r="A143" s="1" t="s">
        <v>142</v>
      </c>
      <c r="B143" s="9" t="s">
        <v>154</v>
      </c>
      <c r="C143" s="10">
        <v>0</v>
      </c>
      <c r="D143" s="10">
        <v>0</v>
      </c>
      <c r="E143" s="10">
        <v>0</v>
      </c>
      <c r="F143" s="11">
        <v>0</v>
      </c>
      <c r="G143" s="11">
        <v>0</v>
      </c>
      <c r="H143" s="11">
        <v>0</v>
      </c>
      <c r="I143" s="14">
        <v>0</v>
      </c>
      <c r="J143" s="15">
        <v>0</v>
      </c>
      <c r="K143" s="16">
        <f t="shared" si="4"/>
        <v>0</v>
      </c>
      <c r="L143" s="16">
        <v>0</v>
      </c>
      <c r="M143" s="17">
        <v>0</v>
      </c>
      <c r="N143" s="6">
        <f t="shared" si="5"/>
        <v>0</v>
      </c>
    </row>
    <row r="144" spans="1:14" x14ac:dyDescent="0.3">
      <c r="A144" s="1" t="s">
        <v>142</v>
      </c>
      <c r="B144" s="9" t="s">
        <v>155</v>
      </c>
      <c r="C144" s="10">
        <v>7</v>
      </c>
      <c r="D144" s="10">
        <v>5</v>
      </c>
      <c r="E144" s="10">
        <v>-2</v>
      </c>
      <c r="F144" s="11">
        <v>2136536</v>
      </c>
      <c r="G144" s="11">
        <v>7786634</v>
      </c>
      <c r="H144" s="11">
        <v>5650098</v>
      </c>
      <c r="I144" s="14">
        <v>10</v>
      </c>
      <c r="J144" s="15">
        <v>5</v>
      </c>
      <c r="K144" s="16">
        <f t="shared" si="4"/>
        <v>-5</v>
      </c>
      <c r="L144" s="16">
        <v>3374033.91</v>
      </c>
      <c r="M144" s="17">
        <v>2758779</v>
      </c>
      <c r="N144" s="6">
        <f t="shared" si="5"/>
        <v>-615254.91000000015</v>
      </c>
    </row>
    <row r="145" spans="1:14" x14ac:dyDescent="0.3">
      <c r="A145" s="1" t="s">
        <v>142</v>
      </c>
      <c r="B145" s="9" t="s">
        <v>156</v>
      </c>
      <c r="C145" s="10">
        <v>0</v>
      </c>
      <c r="D145" s="10">
        <v>0</v>
      </c>
      <c r="E145" s="10">
        <v>0</v>
      </c>
      <c r="F145" s="11">
        <v>0</v>
      </c>
      <c r="G145" s="11">
        <v>0</v>
      </c>
      <c r="H145" s="11">
        <v>0</v>
      </c>
      <c r="I145" s="14">
        <v>0.34</v>
      </c>
      <c r="J145" s="15">
        <v>0</v>
      </c>
      <c r="K145" s="16">
        <f t="shared" si="4"/>
        <v>-0.34</v>
      </c>
      <c r="L145" s="16">
        <v>13302.16</v>
      </c>
      <c r="M145" s="17">
        <v>0</v>
      </c>
      <c r="N145" s="6">
        <f t="shared" si="5"/>
        <v>-13302.16</v>
      </c>
    </row>
    <row r="146" spans="1:14" x14ac:dyDescent="0.3">
      <c r="A146" s="1" t="s">
        <v>142</v>
      </c>
      <c r="B146" s="9" t="s">
        <v>157</v>
      </c>
      <c r="C146" s="10">
        <v>2</v>
      </c>
      <c r="D146" s="10">
        <v>2.75</v>
      </c>
      <c r="E146" s="10">
        <v>0.75</v>
      </c>
      <c r="F146" s="11">
        <v>246976</v>
      </c>
      <c r="G146" s="11">
        <v>71867.25</v>
      </c>
      <c r="H146" s="11">
        <v>-175108.75</v>
      </c>
      <c r="I146" s="14">
        <v>5</v>
      </c>
      <c r="J146" s="15">
        <v>3</v>
      </c>
      <c r="K146" s="16">
        <f t="shared" si="4"/>
        <v>-2</v>
      </c>
      <c r="L146" s="16">
        <v>466583</v>
      </c>
      <c r="M146" s="17">
        <v>82264</v>
      </c>
      <c r="N146" s="6">
        <f t="shared" si="5"/>
        <v>-384319</v>
      </c>
    </row>
    <row r="147" spans="1:14" x14ac:dyDescent="0.3">
      <c r="A147" s="1" t="s">
        <v>142</v>
      </c>
      <c r="B147" s="9" t="s">
        <v>158</v>
      </c>
      <c r="C147" s="10">
        <v>6</v>
      </c>
      <c r="D147" s="10">
        <v>8</v>
      </c>
      <c r="E147" s="10">
        <v>2</v>
      </c>
      <c r="F147" s="11">
        <v>1248305</v>
      </c>
      <c r="G147" s="11">
        <v>7356001</v>
      </c>
      <c r="H147" s="11">
        <v>6107696</v>
      </c>
      <c r="I147" s="14">
        <v>9.8000000000000007</v>
      </c>
      <c r="J147" s="15">
        <v>7</v>
      </c>
      <c r="K147" s="16">
        <f t="shared" si="4"/>
        <v>-2.8000000000000007</v>
      </c>
      <c r="L147" s="16">
        <v>790261</v>
      </c>
      <c r="M147" s="17">
        <v>713126</v>
      </c>
      <c r="N147" s="6">
        <f t="shared" si="5"/>
        <v>-77135</v>
      </c>
    </row>
    <row r="148" spans="1:14" x14ac:dyDescent="0.3">
      <c r="A148" s="1" t="s">
        <v>142</v>
      </c>
      <c r="B148" s="9" t="s">
        <v>159</v>
      </c>
      <c r="C148" s="10">
        <v>0</v>
      </c>
      <c r="D148" s="10">
        <v>8.15</v>
      </c>
      <c r="E148" s="10">
        <v>8.15</v>
      </c>
      <c r="F148" s="11">
        <v>0</v>
      </c>
      <c r="G148" s="11">
        <v>635528.65</v>
      </c>
      <c r="H148" s="11">
        <v>635528.65</v>
      </c>
      <c r="I148" s="14">
        <v>1</v>
      </c>
      <c r="J148" s="15">
        <v>6</v>
      </c>
      <c r="K148" s="16">
        <f t="shared" si="4"/>
        <v>5</v>
      </c>
      <c r="L148" s="16">
        <v>47549</v>
      </c>
      <c r="M148" s="17">
        <v>95000</v>
      </c>
      <c r="N148" s="6">
        <f t="shared" si="5"/>
        <v>47451</v>
      </c>
    </row>
    <row r="149" spans="1:14" x14ac:dyDescent="0.3">
      <c r="A149" s="1" t="s">
        <v>142</v>
      </c>
      <c r="B149" s="9" t="s">
        <v>160</v>
      </c>
      <c r="C149" s="10">
        <v>33</v>
      </c>
      <c r="D149" s="10">
        <v>33.25</v>
      </c>
      <c r="E149" s="10">
        <v>0.25</v>
      </c>
      <c r="F149" s="11">
        <v>2703373</v>
      </c>
      <c r="G149" s="11">
        <v>3587031.75</v>
      </c>
      <c r="H149" s="11">
        <v>883658.75</v>
      </c>
      <c r="I149" s="14">
        <v>35</v>
      </c>
      <c r="J149" s="15">
        <v>39</v>
      </c>
      <c r="K149" s="16">
        <f t="shared" si="4"/>
        <v>4</v>
      </c>
      <c r="L149" s="16">
        <v>2660323.06</v>
      </c>
      <c r="M149" s="17">
        <v>3062157.62</v>
      </c>
      <c r="N149" s="6">
        <f t="shared" si="5"/>
        <v>401834.56000000006</v>
      </c>
    </row>
    <row r="150" spans="1:14" x14ac:dyDescent="0.3">
      <c r="A150" s="1" t="s">
        <v>142</v>
      </c>
      <c r="B150" s="9" t="s">
        <v>161</v>
      </c>
      <c r="C150" s="10">
        <v>3.1</v>
      </c>
      <c r="D150" s="10">
        <v>2</v>
      </c>
      <c r="E150" s="10">
        <v>-1.1000000000000001</v>
      </c>
      <c r="F150" s="11">
        <v>407271.6</v>
      </c>
      <c r="G150" s="11">
        <v>159500</v>
      </c>
      <c r="H150" s="11">
        <v>-247771.6</v>
      </c>
      <c r="I150" s="14">
        <v>2</v>
      </c>
      <c r="J150" s="15">
        <v>1</v>
      </c>
      <c r="K150" s="16">
        <f t="shared" si="4"/>
        <v>-1</v>
      </c>
      <c r="L150" s="16">
        <v>356000</v>
      </c>
      <c r="M150" s="17">
        <v>69000</v>
      </c>
      <c r="N150" s="6">
        <f t="shared" si="5"/>
        <v>-287000</v>
      </c>
    </row>
    <row r="151" spans="1:14" x14ac:dyDescent="0.3">
      <c r="A151" s="1" t="s">
        <v>142</v>
      </c>
      <c r="B151" s="9" t="s">
        <v>162</v>
      </c>
      <c r="C151" s="10">
        <v>1</v>
      </c>
      <c r="D151" s="10">
        <v>1.5</v>
      </c>
      <c r="E151" s="10">
        <v>0.5</v>
      </c>
      <c r="F151" s="11">
        <v>402700</v>
      </c>
      <c r="G151" s="11">
        <v>458418.5</v>
      </c>
      <c r="H151" s="11">
        <v>55718.5</v>
      </c>
      <c r="I151" s="14">
        <v>13</v>
      </c>
      <c r="J151" s="15">
        <v>13.03</v>
      </c>
      <c r="K151" s="16">
        <f t="shared" si="4"/>
        <v>2.9999999999999361E-2</v>
      </c>
      <c r="L151" s="16">
        <v>925446</v>
      </c>
      <c r="M151" s="17">
        <v>925377.67299999995</v>
      </c>
      <c r="N151" s="6">
        <f t="shared" si="5"/>
        <v>-68.327000000048429</v>
      </c>
    </row>
    <row r="152" spans="1:14" x14ac:dyDescent="0.3">
      <c r="A152" s="1" t="s">
        <v>142</v>
      </c>
      <c r="B152" s="9" t="s">
        <v>163</v>
      </c>
      <c r="C152" s="10">
        <v>0</v>
      </c>
      <c r="D152" s="10">
        <v>0</v>
      </c>
      <c r="E152" s="10">
        <v>0</v>
      </c>
      <c r="F152" s="11">
        <v>0</v>
      </c>
      <c r="G152" s="11">
        <v>0</v>
      </c>
      <c r="H152" s="11">
        <v>0</v>
      </c>
      <c r="I152" s="14">
        <v>0</v>
      </c>
      <c r="J152" s="15">
        <v>0</v>
      </c>
      <c r="K152" s="16">
        <f t="shared" si="4"/>
        <v>0</v>
      </c>
      <c r="L152" s="16">
        <v>0</v>
      </c>
      <c r="M152" s="17">
        <v>0</v>
      </c>
      <c r="N152" s="6">
        <f t="shared" si="5"/>
        <v>0</v>
      </c>
    </row>
    <row r="153" spans="1:14" x14ac:dyDescent="0.3">
      <c r="A153" s="1" t="s">
        <v>142</v>
      </c>
      <c r="B153" s="9" t="s">
        <v>164</v>
      </c>
      <c r="C153" s="10">
        <v>0</v>
      </c>
      <c r="D153" s="10">
        <v>1</v>
      </c>
      <c r="E153" s="10">
        <v>1</v>
      </c>
      <c r="F153" s="11">
        <v>0</v>
      </c>
      <c r="G153" s="11">
        <v>221243</v>
      </c>
      <c r="H153" s="11">
        <v>221243</v>
      </c>
      <c r="I153" s="14">
        <v>0</v>
      </c>
      <c r="J153" s="15">
        <v>0</v>
      </c>
      <c r="K153" s="16">
        <f t="shared" si="4"/>
        <v>0</v>
      </c>
      <c r="L153" s="16">
        <v>0</v>
      </c>
      <c r="M153" s="17">
        <v>0</v>
      </c>
      <c r="N153" s="6">
        <f t="shared" si="5"/>
        <v>0</v>
      </c>
    </row>
    <row r="154" spans="1:14" x14ac:dyDescent="0.3">
      <c r="A154" s="1" t="s">
        <v>142</v>
      </c>
      <c r="B154" s="9" t="s">
        <v>165</v>
      </c>
      <c r="C154" s="10">
        <v>1</v>
      </c>
      <c r="D154" s="10">
        <v>0</v>
      </c>
      <c r="E154" s="10">
        <v>-1</v>
      </c>
      <c r="F154" s="11">
        <v>27000</v>
      </c>
      <c r="G154" s="11">
        <v>0</v>
      </c>
      <c r="H154" s="11">
        <v>-27000</v>
      </c>
      <c r="I154" s="14">
        <v>1</v>
      </c>
      <c r="J154" s="15">
        <v>1</v>
      </c>
      <c r="K154" s="16">
        <f t="shared" si="4"/>
        <v>0</v>
      </c>
      <c r="L154" s="16">
        <v>27000</v>
      </c>
      <c r="M154" s="17">
        <v>27000</v>
      </c>
      <c r="N154" s="6">
        <f t="shared" si="5"/>
        <v>0</v>
      </c>
    </row>
    <row r="155" spans="1:14" x14ac:dyDescent="0.3">
      <c r="A155" s="1" t="s">
        <v>142</v>
      </c>
      <c r="B155" s="9" t="s">
        <v>166</v>
      </c>
      <c r="C155" s="10">
        <v>0</v>
      </c>
      <c r="D155" s="10">
        <v>0</v>
      </c>
      <c r="E155" s="10">
        <v>0</v>
      </c>
      <c r="F155" s="11">
        <v>0</v>
      </c>
      <c r="G155" s="11">
        <v>0</v>
      </c>
      <c r="H155" s="11">
        <v>0</v>
      </c>
      <c r="I155" s="14">
        <v>0</v>
      </c>
      <c r="J155" s="15">
        <v>0</v>
      </c>
      <c r="K155" s="16">
        <f t="shared" si="4"/>
        <v>0</v>
      </c>
      <c r="L155" s="16">
        <v>0</v>
      </c>
      <c r="M155" s="17">
        <v>0</v>
      </c>
      <c r="N155" s="6">
        <f t="shared" si="5"/>
        <v>0</v>
      </c>
    </row>
    <row r="156" spans="1:14" x14ac:dyDescent="0.3">
      <c r="A156" s="1" t="s">
        <v>142</v>
      </c>
      <c r="B156" s="9" t="s">
        <v>167</v>
      </c>
      <c r="C156" s="10">
        <v>31.4</v>
      </c>
      <c r="D156" s="10">
        <v>34.76</v>
      </c>
      <c r="E156" s="10">
        <v>3.3600000000000101</v>
      </c>
      <c r="F156" s="11">
        <v>58740130.380000003</v>
      </c>
      <c r="G156" s="11">
        <v>39889246.109999999</v>
      </c>
      <c r="H156" s="11">
        <v>-18850884.27</v>
      </c>
      <c r="I156" s="14">
        <v>30.78</v>
      </c>
      <c r="J156" s="15">
        <v>28.87</v>
      </c>
      <c r="K156" s="16">
        <f t="shared" si="4"/>
        <v>-1.9100000000000001</v>
      </c>
      <c r="L156" s="16">
        <v>21386911.440000001</v>
      </c>
      <c r="M156" s="17">
        <v>16209146.810000001</v>
      </c>
      <c r="N156" s="6">
        <f t="shared" si="5"/>
        <v>-5177764.6300000008</v>
      </c>
    </row>
    <row r="157" spans="1:14" x14ac:dyDescent="0.3">
      <c r="A157" s="1" t="s">
        <v>142</v>
      </c>
      <c r="B157" s="9" t="s">
        <v>168</v>
      </c>
      <c r="C157" s="10">
        <v>0</v>
      </c>
      <c r="D157" s="10">
        <v>0</v>
      </c>
      <c r="E157" s="10">
        <v>0</v>
      </c>
      <c r="F157" s="11">
        <v>0</v>
      </c>
      <c r="G157" s="11">
        <v>0</v>
      </c>
      <c r="H157" s="11">
        <v>0</v>
      </c>
      <c r="I157" s="14">
        <v>0</v>
      </c>
      <c r="J157" s="15">
        <v>0</v>
      </c>
      <c r="K157" s="16">
        <f t="shared" si="4"/>
        <v>0</v>
      </c>
      <c r="L157" s="16">
        <v>0</v>
      </c>
      <c r="M157" s="17">
        <v>0</v>
      </c>
      <c r="N157" s="6">
        <f t="shared" si="5"/>
        <v>0</v>
      </c>
    </row>
    <row r="158" spans="1:14" x14ac:dyDescent="0.3">
      <c r="A158" s="1" t="s">
        <v>142</v>
      </c>
      <c r="B158" s="9" t="s">
        <v>169</v>
      </c>
      <c r="C158" s="10">
        <v>0</v>
      </c>
      <c r="D158" s="10">
        <v>0</v>
      </c>
      <c r="E158" s="10">
        <v>0</v>
      </c>
      <c r="F158" s="11">
        <v>0</v>
      </c>
      <c r="G158" s="11">
        <v>0</v>
      </c>
      <c r="H158" s="11">
        <v>0</v>
      </c>
      <c r="I158" s="14">
        <v>0</v>
      </c>
      <c r="J158" s="15">
        <v>0</v>
      </c>
      <c r="K158" s="16">
        <f t="shared" si="4"/>
        <v>0</v>
      </c>
      <c r="L158" s="16">
        <v>0</v>
      </c>
      <c r="M158" s="17">
        <v>0</v>
      </c>
      <c r="N158" s="6">
        <f t="shared" si="5"/>
        <v>0</v>
      </c>
    </row>
    <row r="159" spans="1:14" x14ac:dyDescent="0.3">
      <c r="A159" s="1" t="s">
        <v>142</v>
      </c>
      <c r="B159" s="9" t="s">
        <v>170</v>
      </c>
      <c r="C159" s="10">
        <v>0</v>
      </c>
      <c r="D159" s="10">
        <v>0</v>
      </c>
      <c r="E159" s="10">
        <v>0</v>
      </c>
      <c r="F159" s="11">
        <v>0</v>
      </c>
      <c r="G159" s="11">
        <v>0</v>
      </c>
      <c r="H159" s="11">
        <v>0</v>
      </c>
      <c r="I159" s="14">
        <v>0</v>
      </c>
      <c r="J159" s="15">
        <v>0</v>
      </c>
      <c r="K159" s="16">
        <f t="shared" si="4"/>
        <v>0</v>
      </c>
      <c r="L159" s="16">
        <v>0</v>
      </c>
      <c r="M159" s="17">
        <v>0</v>
      </c>
      <c r="N159" s="6">
        <f t="shared" si="5"/>
        <v>0</v>
      </c>
    </row>
    <row r="160" spans="1:14" x14ac:dyDescent="0.3">
      <c r="A160" s="1" t="s">
        <v>142</v>
      </c>
      <c r="B160" s="9" t="s">
        <v>171</v>
      </c>
      <c r="C160" s="10">
        <v>7</v>
      </c>
      <c r="D160" s="10">
        <v>5</v>
      </c>
      <c r="E160" s="10">
        <v>-2</v>
      </c>
      <c r="F160" s="11">
        <v>2875098.27</v>
      </c>
      <c r="G160" s="11">
        <v>661823</v>
      </c>
      <c r="H160" s="11">
        <v>-2213275.27</v>
      </c>
      <c r="I160" s="14">
        <v>4</v>
      </c>
      <c r="J160" s="15">
        <v>4</v>
      </c>
      <c r="K160" s="16">
        <f t="shared" si="4"/>
        <v>0</v>
      </c>
      <c r="L160" s="16">
        <v>4533787</v>
      </c>
      <c r="M160" s="17">
        <v>230896.98</v>
      </c>
      <c r="N160" s="6">
        <f t="shared" si="5"/>
        <v>-4302890.0199999996</v>
      </c>
    </row>
    <row r="161" spans="1:14" x14ac:dyDescent="0.3">
      <c r="A161" s="1" t="s">
        <v>142</v>
      </c>
      <c r="B161" s="9" t="s">
        <v>172</v>
      </c>
      <c r="C161" s="10">
        <v>1.02</v>
      </c>
      <c r="D161" s="10">
        <v>1.02</v>
      </c>
      <c r="E161" s="10">
        <v>0</v>
      </c>
      <c r="F161" s="11">
        <v>142545.35999999999</v>
      </c>
      <c r="G161" s="11">
        <v>78980.56</v>
      </c>
      <c r="H161" s="11">
        <v>-63564.800000000003</v>
      </c>
      <c r="I161" s="14">
        <v>1.4</v>
      </c>
      <c r="J161" s="15">
        <v>2.4</v>
      </c>
      <c r="K161" s="16">
        <f t="shared" si="4"/>
        <v>1</v>
      </c>
      <c r="L161" s="16">
        <v>140012.79999999999</v>
      </c>
      <c r="M161" s="17">
        <v>209695.2</v>
      </c>
      <c r="N161" s="6">
        <f t="shared" si="5"/>
        <v>69682.400000000023</v>
      </c>
    </row>
    <row r="162" spans="1:14" x14ac:dyDescent="0.3">
      <c r="A162" s="1" t="s">
        <v>142</v>
      </c>
      <c r="B162" s="9" t="s">
        <v>173</v>
      </c>
      <c r="C162" s="10">
        <v>0</v>
      </c>
      <c r="D162" s="10">
        <v>0</v>
      </c>
      <c r="E162" s="10">
        <v>0</v>
      </c>
      <c r="F162" s="11">
        <v>0</v>
      </c>
      <c r="G162" s="11">
        <v>0</v>
      </c>
      <c r="H162" s="11">
        <v>0</v>
      </c>
      <c r="I162" s="14">
        <v>0</v>
      </c>
      <c r="J162" s="15">
        <v>0</v>
      </c>
      <c r="K162" s="16">
        <f t="shared" si="4"/>
        <v>0</v>
      </c>
      <c r="L162" s="16">
        <v>0</v>
      </c>
      <c r="M162" s="17">
        <v>0</v>
      </c>
      <c r="N162" s="6">
        <f t="shared" si="5"/>
        <v>0</v>
      </c>
    </row>
    <row r="163" spans="1:14" x14ac:dyDescent="0.3">
      <c r="A163" s="1" t="s">
        <v>142</v>
      </c>
      <c r="B163" s="9" t="s">
        <v>174</v>
      </c>
      <c r="C163" s="10">
        <v>0</v>
      </c>
      <c r="D163" s="10">
        <v>0</v>
      </c>
      <c r="E163" s="10">
        <v>0</v>
      </c>
      <c r="F163" s="11">
        <v>0</v>
      </c>
      <c r="G163" s="11">
        <v>0</v>
      </c>
      <c r="H163" s="11">
        <v>0</v>
      </c>
      <c r="I163" s="14">
        <v>1</v>
      </c>
      <c r="J163" s="15">
        <v>1</v>
      </c>
      <c r="K163" s="16">
        <f t="shared" si="4"/>
        <v>0</v>
      </c>
      <c r="L163" s="16">
        <v>21000</v>
      </c>
      <c r="M163" s="17">
        <v>21000</v>
      </c>
      <c r="N163" s="6">
        <f t="shared" si="5"/>
        <v>0</v>
      </c>
    </row>
    <row r="164" spans="1:14" x14ac:dyDescent="0.3">
      <c r="A164" s="1" t="s">
        <v>175</v>
      </c>
      <c r="B164" s="9" t="s">
        <v>176</v>
      </c>
      <c r="C164" s="10">
        <v>0</v>
      </c>
      <c r="D164" s="10">
        <v>0</v>
      </c>
      <c r="E164" s="10">
        <v>0</v>
      </c>
      <c r="F164" s="11">
        <v>0</v>
      </c>
      <c r="G164" s="11">
        <v>0</v>
      </c>
      <c r="H164" s="11">
        <v>0</v>
      </c>
      <c r="I164" s="14">
        <v>0</v>
      </c>
      <c r="J164" s="15">
        <v>0</v>
      </c>
      <c r="K164" s="16">
        <f t="shared" si="4"/>
        <v>0</v>
      </c>
      <c r="L164" s="16">
        <v>0</v>
      </c>
      <c r="M164" s="17">
        <v>0</v>
      </c>
      <c r="N164" s="6">
        <f t="shared" si="5"/>
        <v>0</v>
      </c>
    </row>
    <row r="165" spans="1:14" x14ac:dyDescent="0.3">
      <c r="A165" s="1" t="s">
        <v>175</v>
      </c>
      <c r="B165" s="9" t="s">
        <v>177</v>
      </c>
      <c r="C165" s="10">
        <v>0</v>
      </c>
      <c r="D165" s="10">
        <v>0</v>
      </c>
      <c r="E165" s="10">
        <v>0</v>
      </c>
      <c r="F165" s="11">
        <v>0</v>
      </c>
      <c r="G165" s="11">
        <v>0</v>
      </c>
      <c r="H165" s="11">
        <v>0</v>
      </c>
      <c r="I165" s="14">
        <v>0</v>
      </c>
      <c r="J165" s="15">
        <v>0</v>
      </c>
      <c r="K165" s="16">
        <f t="shared" si="4"/>
        <v>0</v>
      </c>
      <c r="L165" s="16">
        <v>0</v>
      </c>
      <c r="M165" s="17">
        <v>0</v>
      </c>
      <c r="N165" s="6">
        <f t="shared" si="5"/>
        <v>0</v>
      </c>
    </row>
    <row r="166" spans="1:14" x14ac:dyDescent="0.3">
      <c r="A166" s="1" t="s">
        <v>175</v>
      </c>
      <c r="B166" s="9" t="s">
        <v>178</v>
      </c>
      <c r="C166" s="10">
        <v>0</v>
      </c>
      <c r="D166" s="10">
        <v>0</v>
      </c>
      <c r="E166" s="10">
        <v>0</v>
      </c>
      <c r="F166" s="11">
        <v>0</v>
      </c>
      <c r="G166" s="11">
        <v>0</v>
      </c>
      <c r="H166" s="11">
        <v>0</v>
      </c>
      <c r="I166" s="14">
        <v>0</v>
      </c>
      <c r="J166" s="15">
        <v>0</v>
      </c>
      <c r="K166" s="16">
        <f t="shared" si="4"/>
        <v>0</v>
      </c>
      <c r="L166" s="16">
        <v>0</v>
      </c>
      <c r="M166" s="17">
        <v>0</v>
      </c>
      <c r="N166" s="6">
        <f t="shared" si="5"/>
        <v>0</v>
      </c>
    </row>
    <row r="167" spans="1:14" x14ac:dyDescent="0.3">
      <c r="A167" s="1" t="s">
        <v>175</v>
      </c>
      <c r="B167" s="9" t="s">
        <v>179</v>
      </c>
      <c r="C167" s="10">
        <v>4.2300000000000004</v>
      </c>
      <c r="D167" s="10">
        <v>1</v>
      </c>
      <c r="E167" s="10">
        <v>-3.23</v>
      </c>
      <c r="F167" s="11">
        <v>1590974.8537999999</v>
      </c>
      <c r="G167" s="11">
        <v>79234</v>
      </c>
      <c r="H167" s="11">
        <v>-1511740.8537999999</v>
      </c>
      <c r="I167" s="14">
        <v>0</v>
      </c>
      <c r="J167" s="15">
        <v>0</v>
      </c>
      <c r="K167" s="16">
        <f t="shared" si="4"/>
        <v>0</v>
      </c>
      <c r="L167" s="16">
        <v>0</v>
      </c>
      <c r="M167" s="17">
        <v>0</v>
      </c>
      <c r="N167" s="6">
        <f t="shared" si="5"/>
        <v>0</v>
      </c>
    </row>
    <row r="168" spans="1:14" x14ac:dyDescent="0.3">
      <c r="A168" s="1" t="s">
        <v>175</v>
      </c>
      <c r="B168" s="9" t="s">
        <v>180</v>
      </c>
      <c r="C168" s="10">
        <v>0</v>
      </c>
      <c r="D168" s="10">
        <v>0</v>
      </c>
      <c r="E168" s="10">
        <v>0</v>
      </c>
      <c r="F168" s="11">
        <v>0</v>
      </c>
      <c r="G168" s="11">
        <v>0</v>
      </c>
      <c r="H168" s="11">
        <v>0</v>
      </c>
      <c r="I168" s="14">
        <v>0</v>
      </c>
      <c r="J168" s="15">
        <v>0</v>
      </c>
      <c r="K168" s="16">
        <f t="shared" si="4"/>
        <v>0</v>
      </c>
      <c r="L168" s="16">
        <v>0</v>
      </c>
      <c r="M168" s="17">
        <v>0</v>
      </c>
      <c r="N168" s="6">
        <f t="shared" si="5"/>
        <v>0</v>
      </c>
    </row>
    <row r="169" spans="1:14" x14ac:dyDescent="0.3">
      <c r="A169" s="1" t="s">
        <v>175</v>
      </c>
      <c r="B169" s="9" t="s">
        <v>181</v>
      </c>
      <c r="C169" s="10">
        <v>3</v>
      </c>
      <c r="D169" s="10">
        <v>1</v>
      </c>
      <c r="E169" s="10">
        <v>-2</v>
      </c>
      <c r="F169" s="11">
        <v>222811</v>
      </c>
      <c r="G169" s="11">
        <v>90000</v>
      </c>
      <c r="H169" s="11">
        <v>-132811</v>
      </c>
      <c r="I169" s="14">
        <v>2</v>
      </c>
      <c r="J169" s="15">
        <v>2</v>
      </c>
      <c r="K169" s="16">
        <f t="shared" si="4"/>
        <v>0</v>
      </c>
      <c r="L169" s="16">
        <v>118000</v>
      </c>
      <c r="M169" s="17">
        <v>210811</v>
      </c>
      <c r="N169" s="6">
        <f t="shared" si="5"/>
        <v>92811</v>
      </c>
    </row>
    <row r="170" spans="1:14" x14ac:dyDescent="0.3">
      <c r="A170" s="1" t="s">
        <v>182</v>
      </c>
      <c r="B170" s="9" t="s">
        <v>184</v>
      </c>
      <c r="C170" s="10">
        <v>10.94</v>
      </c>
      <c r="D170" s="10">
        <v>10.66</v>
      </c>
      <c r="E170" s="10">
        <v>-0.28000000000000103</v>
      </c>
      <c r="F170" s="11">
        <v>10168034.939999999</v>
      </c>
      <c r="G170" s="11">
        <v>3990857.93</v>
      </c>
      <c r="H170" s="11">
        <v>-6177177.0099999998</v>
      </c>
      <c r="I170" s="14">
        <v>8.91</v>
      </c>
      <c r="J170" s="15">
        <v>10.98</v>
      </c>
      <c r="K170" s="16">
        <f t="shared" si="4"/>
        <v>2.0700000000000003</v>
      </c>
      <c r="L170" s="16">
        <v>2168015.7799999998</v>
      </c>
      <c r="M170" s="17">
        <v>3030532.5</v>
      </c>
      <c r="N170" s="6">
        <f t="shared" si="5"/>
        <v>862516.7200000002</v>
      </c>
    </row>
    <row r="171" spans="1:14" x14ac:dyDescent="0.3">
      <c r="A171" s="1" t="s">
        <v>182</v>
      </c>
      <c r="B171" s="9" t="s">
        <v>187</v>
      </c>
      <c r="C171" s="10">
        <v>0</v>
      </c>
      <c r="D171" s="10">
        <v>0</v>
      </c>
      <c r="E171" s="10">
        <v>0</v>
      </c>
      <c r="F171" s="11">
        <v>0</v>
      </c>
      <c r="G171" s="11">
        <v>0</v>
      </c>
      <c r="H171" s="11">
        <v>0</v>
      </c>
      <c r="I171" s="14">
        <v>0</v>
      </c>
      <c r="J171" s="15">
        <v>0</v>
      </c>
      <c r="K171" s="16">
        <f t="shared" si="4"/>
        <v>0</v>
      </c>
      <c r="L171" s="16">
        <v>0</v>
      </c>
      <c r="M171" s="17">
        <v>0</v>
      </c>
      <c r="N171" s="6">
        <f t="shared" si="5"/>
        <v>0</v>
      </c>
    </row>
    <row r="172" spans="1:14" x14ac:dyDescent="0.3">
      <c r="A172" s="1" t="s">
        <v>182</v>
      </c>
      <c r="B172" s="9" t="s">
        <v>186</v>
      </c>
      <c r="C172" s="10">
        <v>16.760000000000002</v>
      </c>
      <c r="D172" s="10">
        <v>18.27</v>
      </c>
      <c r="E172" s="10">
        <v>1.51</v>
      </c>
      <c r="F172" s="11">
        <v>6988424.3499999996</v>
      </c>
      <c r="G172" s="11">
        <v>24677086.440000001</v>
      </c>
      <c r="H172" s="11">
        <v>17688662.09</v>
      </c>
      <c r="I172" s="14">
        <v>51.55</v>
      </c>
      <c r="J172" s="15">
        <v>51.82</v>
      </c>
      <c r="K172" s="16">
        <f t="shared" si="4"/>
        <v>0.27000000000000313</v>
      </c>
      <c r="L172" s="16">
        <v>13457030.159</v>
      </c>
      <c r="M172" s="17">
        <v>11838695.654999999</v>
      </c>
      <c r="N172" s="6">
        <f t="shared" si="5"/>
        <v>-1618334.5040000007</v>
      </c>
    </row>
    <row r="173" spans="1:14" x14ac:dyDescent="0.3">
      <c r="A173" s="1" t="s">
        <v>182</v>
      </c>
      <c r="B173" s="9" t="s">
        <v>188</v>
      </c>
      <c r="C173" s="10">
        <v>17.66</v>
      </c>
      <c r="D173" s="10">
        <v>9.5399999999999991</v>
      </c>
      <c r="E173" s="10">
        <v>-8.1199999999999992</v>
      </c>
      <c r="F173" s="11">
        <v>11739322.640000001</v>
      </c>
      <c r="G173" s="11">
        <v>13535425.1</v>
      </c>
      <c r="H173" s="11">
        <v>1796102.46</v>
      </c>
      <c r="I173" s="14">
        <v>24.19</v>
      </c>
      <c r="J173" s="15">
        <v>19.5</v>
      </c>
      <c r="K173" s="16">
        <f t="shared" si="4"/>
        <v>-4.6900000000000013</v>
      </c>
      <c r="L173" s="16">
        <v>9863493.0930000003</v>
      </c>
      <c r="M173" s="17">
        <v>9879499.102</v>
      </c>
      <c r="N173" s="6">
        <f t="shared" si="5"/>
        <v>16006.008999999613</v>
      </c>
    </row>
    <row r="174" spans="1:14" x14ac:dyDescent="0.3">
      <c r="A174" s="1" t="s">
        <v>182</v>
      </c>
      <c r="B174" s="9" t="s">
        <v>190</v>
      </c>
      <c r="C174" s="10">
        <v>14</v>
      </c>
      <c r="D174" s="10">
        <v>13</v>
      </c>
      <c r="E174" s="10">
        <v>-1</v>
      </c>
      <c r="F174" s="11">
        <v>1862212.7</v>
      </c>
      <c r="G174" s="11">
        <v>2713800</v>
      </c>
      <c r="H174" s="11">
        <v>851587.3</v>
      </c>
      <c r="I174" s="14">
        <v>20.149999999999999</v>
      </c>
      <c r="J174" s="15">
        <v>12.5</v>
      </c>
      <c r="K174" s="16">
        <f t="shared" si="4"/>
        <v>-7.6499999999999986</v>
      </c>
      <c r="L174" s="16">
        <v>1135030.3999999999</v>
      </c>
      <c r="M174" s="17">
        <v>1396680.74</v>
      </c>
      <c r="N174" s="6">
        <f t="shared" si="5"/>
        <v>261650.34000000008</v>
      </c>
    </row>
    <row r="175" spans="1:14" x14ac:dyDescent="0.3">
      <c r="A175" s="1" t="s">
        <v>182</v>
      </c>
      <c r="B175" s="9" t="s">
        <v>189</v>
      </c>
      <c r="C175" s="10">
        <v>0.52</v>
      </c>
      <c r="D175" s="10">
        <v>1.2</v>
      </c>
      <c r="E175" s="10">
        <v>0.68</v>
      </c>
      <c r="F175" s="11">
        <v>716693.82920000004</v>
      </c>
      <c r="G175" s="11">
        <v>848455.2</v>
      </c>
      <c r="H175" s="11">
        <v>131761.3708</v>
      </c>
      <c r="I175" s="14">
        <v>0.4</v>
      </c>
      <c r="J175" s="15">
        <v>0</v>
      </c>
      <c r="K175" s="16">
        <f t="shared" si="4"/>
        <v>-0.4</v>
      </c>
      <c r="L175" s="16">
        <v>91458.8</v>
      </c>
      <c r="M175" s="17">
        <v>0</v>
      </c>
      <c r="N175" s="6">
        <f t="shared" si="5"/>
        <v>-91458.8</v>
      </c>
    </row>
    <row r="176" spans="1:14" x14ac:dyDescent="0.3">
      <c r="A176" s="1" t="s">
        <v>182</v>
      </c>
      <c r="B176" s="9" t="s">
        <v>232</v>
      </c>
      <c r="C176" s="10">
        <v>7.79</v>
      </c>
      <c r="D176" s="10">
        <v>5.84</v>
      </c>
      <c r="E176" s="10">
        <v>-1.95</v>
      </c>
      <c r="F176" s="11">
        <v>2638544.0416000001</v>
      </c>
      <c r="G176" s="11">
        <v>1573781.58</v>
      </c>
      <c r="H176" s="11">
        <v>-1064762.4616</v>
      </c>
      <c r="I176" s="14">
        <v>1.43</v>
      </c>
      <c r="J176" s="15">
        <v>2.65</v>
      </c>
      <c r="K176" s="16">
        <f t="shared" si="4"/>
        <v>1.22</v>
      </c>
      <c r="L176" s="16">
        <v>2168378.85</v>
      </c>
      <c r="M176" s="17">
        <v>418686.22</v>
      </c>
      <c r="N176" s="6">
        <f t="shared" si="5"/>
        <v>-1749692.6300000001</v>
      </c>
    </row>
    <row r="177" spans="1:14" x14ac:dyDescent="0.3">
      <c r="A177" s="1" t="s">
        <v>182</v>
      </c>
      <c r="B177" s="9" t="s">
        <v>192</v>
      </c>
      <c r="C177" s="10">
        <v>0</v>
      </c>
      <c r="D177" s="10">
        <v>0</v>
      </c>
      <c r="E177" s="10">
        <v>0</v>
      </c>
      <c r="F177" s="11">
        <v>0</v>
      </c>
      <c r="G177" s="11">
        <v>0</v>
      </c>
      <c r="H177" s="11">
        <v>0</v>
      </c>
      <c r="I177" s="14">
        <v>0</v>
      </c>
      <c r="J177" s="15">
        <v>0</v>
      </c>
      <c r="K177" s="16">
        <f t="shared" si="4"/>
        <v>0</v>
      </c>
      <c r="L177" s="16">
        <v>0</v>
      </c>
      <c r="M177" s="17">
        <v>0</v>
      </c>
      <c r="N177" s="6">
        <f t="shared" si="5"/>
        <v>0</v>
      </c>
    </row>
    <row r="178" spans="1:14" x14ac:dyDescent="0.3">
      <c r="A178" s="1" t="s">
        <v>182</v>
      </c>
      <c r="B178" s="9" t="s">
        <v>193</v>
      </c>
      <c r="C178" s="10">
        <v>0</v>
      </c>
      <c r="D178" s="10">
        <v>1</v>
      </c>
      <c r="E178" s="10">
        <v>1</v>
      </c>
      <c r="F178" s="11">
        <v>0</v>
      </c>
      <c r="G178" s="11">
        <v>349316</v>
      </c>
      <c r="H178" s="11">
        <v>349316</v>
      </c>
      <c r="I178" s="14">
        <v>0</v>
      </c>
      <c r="J178" s="15">
        <v>1</v>
      </c>
      <c r="K178" s="16">
        <f t="shared" si="4"/>
        <v>1</v>
      </c>
      <c r="L178" s="16">
        <v>0</v>
      </c>
      <c r="M178" s="17">
        <v>349316</v>
      </c>
      <c r="N178" s="6">
        <f t="shared" si="5"/>
        <v>349316</v>
      </c>
    </row>
    <row r="179" spans="1:14" x14ac:dyDescent="0.3">
      <c r="A179" s="1" t="s">
        <v>182</v>
      </c>
      <c r="B179" s="9" t="s">
        <v>194</v>
      </c>
      <c r="C179" s="10">
        <v>33.76</v>
      </c>
      <c r="D179" s="10">
        <v>34.15</v>
      </c>
      <c r="E179" s="10">
        <v>0.39000000000000101</v>
      </c>
      <c r="F179" s="11">
        <v>20630581.370000001</v>
      </c>
      <c r="G179" s="11">
        <v>44733906.020000003</v>
      </c>
      <c r="H179" s="11">
        <v>24103324.649999999</v>
      </c>
      <c r="I179" s="14">
        <v>50.6</v>
      </c>
      <c r="J179" s="15">
        <v>51.84</v>
      </c>
      <c r="K179" s="16">
        <f t="shared" si="4"/>
        <v>1.240000000000002</v>
      </c>
      <c r="L179" s="16">
        <v>64119941</v>
      </c>
      <c r="M179" s="17">
        <v>69610733.069999993</v>
      </c>
      <c r="N179" s="6">
        <f t="shared" si="5"/>
        <v>5490792.0699999928</v>
      </c>
    </row>
    <row r="180" spans="1:14" x14ac:dyDescent="0.3">
      <c r="A180" s="1" t="s">
        <v>182</v>
      </c>
      <c r="B180" s="9" t="s">
        <v>233</v>
      </c>
      <c r="C180" s="10">
        <v>0</v>
      </c>
      <c r="D180" s="10">
        <v>0</v>
      </c>
      <c r="E180" s="10">
        <v>0</v>
      </c>
      <c r="F180" s="11">
        <v>0</v>
      </c>
      <c r="G180" s="11">
        <v>0</v>
      </c>
      <c r="H180" s="11">
        <v>0</v>
      </c>
      <c r="I180" s="14">
        <v>0</v>
      </c>
      <c r="J180" s="15">
        <v>0</v>
      </c>
      <c r="K180" s="16">
        <f t="shared" si="4"/>
        <v>0</v>
      </c>
      <c r="L180" s="16">
        <v>0</v>
      </c>
      <c r="M180" s="17">
        <v>0</v>
      </c>
      <c r="N180" s="6">
        <f t="shared" si="5"/>
        <v>0</v>
      </c>
    </row>
    <row r="181" spans="1:14" x14ac:dyDescent="0.3">
      <c r="A181" s="1" t="s">
        <v>182</v>
      </c>
      <c r="B181" s="9" t="s">
        <v>195</v>
      </c>
      <c r="C181" s="10">
        <v>1.48</v>
      </c>
      <c r="D181" s="10">
        <v>3.79</v>
      </c>
      <c r="E181" s="10">
        <v>2.31</v>
      </c>
      <c r="F181" s="11">
        <v>2792374.02</v>
      </c>
      <c r="G181" s="11">
        <v>7243088.8899999997</v>
      </c>
      <c r="H181" s="11">
        <v>4450714.87</v>
      </c>
      <c r="I181" s="14">
        <v>1</v>
      </c>
      <c r="J181" s="15">
        <v>2</v>
      </c>
      <c r="K181" s="16">
        <f t="shared" si="4"/>
        <v>1</v>
      </c>
      <c r="L181" s="16">
        <v>28093</v>
      </c>
      <c r="M181" s="17">
        <v>70000</v>
      </c>
      <c r="N181" s="6">
        <f t="shared" si="5"/>
        <v>41907</v>
      </c>
    </row>
    <row r="182" spans="1:14" x14ac:dyDescent="0.3">
      <c r="A182" s="1" t="s">
        <v>196</v>
      </c>
      <c r="B182" s="9" t="s">
        <v>197</v>
      </c>
      <c r="C182" s="10">
        <v>0</v>
      </c>
      <c r="D182" s="10">
        <v>0</v>
      </c>
      <c r="E182" s="10">
        <v>0</v>
      </c>
      <c r="F182" s="11">
        <v>0</v>
      </c>
      <c r="G182" s="11">
        <v>0</v>
      </c>
      <c r="H182" s="11">
        <v>0</v>
      </c>
      <c r="I182" s="14">
        <v>0</v>
      </c>
      <c r="J182" s="15">
        <v>0</v>
      </c>
      <c r="K182" s="16">
        <f t="shared" si="4"/>
        <v>0</v>
      </c>
      <c r="L182" s="16">
        <v>0</v>
      </c>
      <c r="M182" s="17">
        <v>0</v>
      </c>
      <c r="N182" s="6">
        <f t="shared" si="5"/>
        <v>0</v>
      </c>
    </row>
    <row r="183" spans="1:14" x14ac:dyDescent="0.3">
      <c r="A183" s="1" t="s">
        <v>196</v>
      </c>
      <c r="B183" s="9" t="s">
        <v>198</v>
      </c>
      <c r="C183" s="10">
        <v>0</v>
      </c>
      <c r="D183" s="10">
        <v>0</v>
      </c>
      <c r="E183" s="10">
        <v>0</v>
      </c>
      <c r="F183" s="11">
        <v>0</v>
      </c>
      <c r="G183" s="11">
        <v>0</v>
      </c>
      <c r="H183" s="11">
        <v>0</v>
      </c>
      <c r="I183" s="14">
        <v>0</v>
      </c>
      <c r="J183" s="15">
        <v>0</v>
      </c>
      <c r="K183" s="16">
        <f t="shared" si="4"/>
        <v>0</v>
      </c>
      <c r="L183" s="16">
        <v>0</v>
      </c>
      <c r="M183" s="17">
        <v>0</v>
      </c>
      <c r="N183" s="6">
        <f t="shared" si="5"/>
        <v>0</v>
      </c>
    </row>
    <row r="184" spans="1:14" x14ac:dyDescent="0.3">
      <c r="A184" s="1" t="s">
        <v>196</v>
      </c>
      <c r="B184" s="9" t="s">
        <v>199</v>
      </c>
      <c r="C184" s="10">
        <v>2</v>
      </c>
      <c r="D184" s="10">
        <v>3</v>
      </c>
      <c r="E184" s="10">
        <v>1</v>
      </c>
      <c r="F184" s="11">
        <v>21000</v>
      </c>
      <c r="G184" s="11">
        <v>57997</v>
      </c>
      <c r="H184" s="11">
        <v>36997</v>
      </c>
      <c r="I184" s="14">
        <v>4</v>
      </c>
      <c r="J184" s="15">
        <v>5</v>
      </c>
      <c r="K184" s="16">
        <f t="shared" si="4"/>
        <v>1</v>
      </c>
      <c r="L184" s="16">
        <v>142000</v>
      </c>
      <c r="M184" s="17">
        <v>193093</v>
      </c>
      <c r="N184" s="6">
        <f t="shared" si="5"/>
        <v>51093</v>
      </c>
    </row>
    <row r="185" spans="1:14" x14ac:dyDescent="0.3">
      <c r="A185" s="1" t="s">
        <v>196</v>
      </c>
      <c r="B185" s="9" t="s">
        <v>200</v>
      </c>
      <c r="C185" s="10">
        <v>0</v>
      </c>
      <c r="D185" s="10">
        <v>0</v>
      </c>
      <c r="E185" s="10">
        <v>0</v>
      </c>
      <c r="F185" s="11">
        <v>0</v>
      </c>
      <c r="G185" s="11">
        <v>0</v>
      </c>
      <c r="H185" s="11">
        <v>0</v>
      </c>
      <c r="I185" s="14">
        <v>0</v>
      </c>
      <c r="J185" s="15">
        <v>0</v>
      </c>
      <c r="K185" s="16">
        <f t="shared" si="4"/>
        <v>0</v>
      </c>
      <c r="L185" s="16">
        <v>0</v>
      </c>
      <c r="M185" s="17">
        <v>0</v>
      </c>
      <c r="N185" s="6">
        <f t="shared" si="5"/>
        <v>0</v>
      </c>
    </row>
    <row r="186" spans="1:14" x14ac:dyDescent="0.3">
      <c r="A186" s="1" t="s">
        <v>196</v>
      </c>
      <c r="B186" s="9" t="s">
        <v>201</v>
      </c>
      <c r="C186" s="10">
        <v>0</v>
      </c>
      <c r="D186" s="10">
        <v>1</v>
      </c>
      <c r="E186" s="10">
        <v>1</v>
      </c>
      <c r="F186" s="11">
        <v>0</v>
      </c>
      <c r="G186" s="11">
        <v>5413600</v>
      </c>
      <c r="H186" s="11">
        <v>5413600</v>
      </c>
      <c r="I186" s="14">
        <v>0</v>
      </c>
      <c r="J186" s="15">
        <v>1</v>
      </c>
      <c r="K186" s="16">
        <f t="shared" si="4"/>
        <v>1</v>
      </c>
      <c r="L186" s="16">
        <v>0</v>
      </c>
      <c r="M186" s="17">
        <v>1353400</v>
      </c>
      <c r="N186" s="6">
        <f t="shared" si="5"/>
        <v>1353400</v>
      </c>
    </row>
    <row r="187" spans="1:14" x14ac:dyDescent="0.3">
      <c r="A187" s="1" t="s">
        <v>196</v>
      </c>
      <c r="B187" s="9" t="s">
        <v>202</v>
      </c>
      <c r="C187" s="10">
        <v>0</v>
      </c>
      <c r="D187" s="10">
        <v>0</v>
      </c>
      <c r="E187" s="10">
        <v>0</v>
      </c>
      <c r="F187" s="11">
        <v>0</v>
      </c>
      <c r="G187" s="11">
        <v>0</v>
      </c>
      <c r="H187" s="11">
        <v>0</v>
      </c>
      <c r="I187" s="14">
        <v>0</v>
      </c>
      <c r="J187" s="15">
        <v>0</v>
      </c>
      <c r="K187" s="16">
        <f t="shared" si="4"/>
        <v>0</v>
      </c>
      <c r="L187" s="16">
        <v>0</v>
      </c>
      <c r="M187" s="17">
        <v>0</v>
      </c>
      <c r="N187" s="6">
        <f t="shared" si="5"/>
        <v>0</v>
      </c>
    </row>
    <row r="188" spans="1:14" x14ac:dyDescent="0.3">
      <c r="A188" s="1" t="s">
        <v>196</v>
      </c>
      <c r="B188" s="9" t="s">
        <v>203</v>
      </c>
      <c r="C188" s="10">
        <v>2</v>
      </c>
      <c r="D188" s="10">
        <v>1</v>
      </c>
      <c r="E188" s="10">
        <v>-1</v>
      </c>
      <c r="F188" s="11">
        <v>94826</v>
      </c>
      <c r="G188" s="11">
        <v>48503</v>
      </c>
      <c r="H188" s="11">
        <v>-46323</v>
      </c>
      <c r="I188" s="14">
        <v>2</v>
      </c>
      <c r="J188" s="15">
        <v>1</v>
      </c>
      <c r="K188" s="16">
        <f t="shared" si="4"/>
        <v>-1</v>
      </c>
      <c r="L188" s="16">
        <v>66678.7</v>
      </c>
      <c r="M188" s="17">
        <v>5942</v>
      </c>
      <c r="N188" s="6">
        <f t="shared" si="5"/>
        <v>-60736.7</v>
      </c>
    </row>
    <row r="189" spans="1:14" x14ac:dyDescent="0.3">
      <c r="A189" s="1" t="s">
        <v>196</v>
      </c>
      <c r="B189" s="9" t="s">
        <v>204</v>
      </c>
      <c r="C189" s="10">
        <v>3</v>
      </c>
      <c r="D189" s="10">
        <v>0</v>
      </c>
      <c r="E189" s="10">
        <v>-3</v>
      </c>
      <c r="F189" s="11">
        <v>299893</v>
      </c>
      <c r="G189" s="11">
        <v>0</v>
      </c>
      <c r="H189" s="11">
        <v>-299893</v>
      </c>
      <c r="I189" s="14">
        <v>1</v>
      </c>
      <c r="J189" s="15">
        <v>1</v>
      </c>
      <c r="K189" s="16">
        <f t="shared" si="4"/>
        <v>0</v>
      </c>
      <c r="L189" s="16">
        <v>75000</v>
      </c>
      <c r="M189" s="17">
        <v>75000</v>
      </c>
      <c r="N189" s="6">
        <f t="shared" si="5"/>
        <v>0</v>
      </c>
    </row>
    <row r="190" spans="1:14" x14ac:dyDescent="0.3">
      <c r="A190" s="1" t="s">
        <v>196</v>
      </c>
      <c r="B190" s="9" t="s">
        <v>205</v>
      </c>
      <c r="C190" s="10">
        <v>0</v>
      </c>
      <c r="D190" s="10">
        <v>0</v>
      </c>
      <c r="E190" s="10">
        <v>0</v>
      </c>
      <c r="F190" s="11">
        <v>0</v>
      </c>
      <c r="G190" s="11">
        <v>0</v>
      </c>
      <c r="H190" s="11">
        <v>0</v>
      </c>
      <c r="I190" s="14">
        <v>0</v>
      </c>
      <c r="J190" s="15">
        <v>0</v>
      </c>
      <c r="K190" s="16">
        <f t="shared" si="4"/>
        <v>0</v>
      </c>
      <c r="L190" s="16">
        <v>0</v>
      </c>
      <c r="M190" s="17">
        <v>0</v>
      </c>
      <c r="N190" s="6">
        <f t="shared" si="5"/>
        <v>0</v>
      </c>
    </row>
    <row r="191" spans="1:14" x14ac:dyDescent="0.3">
      <c r="A191" s="1" t="s">
        <v>206</v>
      </c>
      <c r="B191" s="9" t="s">
        <v>207</v>
      </c>
      <c r="C191" s="10">
        <v>0</v>
      </c>
      <c r="D191" s="10">
        <v>0</v>
      </c>
      <c r="E191" s="10">
        <v>0</v>
      </c>
      <c r="F191" s="11">
        <v>0</v>
      </c>
      <c r="G191" s="11">
        <v>0</v>
      </c>
      <c r="H191" s="11">
        <v>0</v>
      </c>
      <c r="I191" s="14">
        <v>0</v>
      </c>
      <c r="J191" s="15">
        <v>0</v>
      </c>
      <c r="K191" s="16">
        <f t="shared" si="4"/>
        <v>0</v>
      </c>
      <c r="L191" s="16">
        <v>0</v>
      </c>
      <c r="M191" s="17">
        <v>0</v>
      </c>
      <c r="N191" s="6">
        <f t="shared" si="5"/>
        <v>0</v>
      </c>
    </row>
    <row r="192" spans="1:14" x14ac:dyDescent="0.3">
      <c r="A192" s="1" t="s">
        <v>206</v>
      </c>
      <c r="B192" s="9" t="s">
        <v>208</v>
      </c>
      <c r="C192" s="10">
        <v>0</v>
      </c>
      <c r="D192" s="10">
        <v>0</v>
      </c>
      <c r="E192" s="10">
        <v>0</v>
      </c>
      <c r="F192" s="11">
        <v>0</v>
      </c>
      <c r="G192" s="11">
        <v>0</v>
      </c>
      <c r="H192" s="11">
        <v>0</v>
      </c>
      <c r="I192" s="14">
        <v>0</v>
      </c>
      <c r="J192" s="15">
        <v>0</v>
      </c>
      <c r="K192" s="16">
        <f t="shared" si="4"/>
        <v>0</v>
      </c>
      <c r="L192" s="16">
        <v>0</v>
      </c>
      <c r="M192" s="17">
        <v>0</v>
      </c>
      <c r="N192" s="6">
        <f t="shared" si="5"/>
        <v>0</v>
      </c>
    </row>
    <row r="193" spans="1:14" x14ac:dyDescent="0.3">
      <c r="A193" s="1" t="s">
        <v>206</v>
      </c>
      <c r="B193" s="9" t="s">
        <v>209</v>
      </c>
      <c r="C193" s="10">
        <v>0</v>
      </c>
      <c r="D193" s="10">
        <v>0</v>
      </c>
      <c r="E193" s="10">
        <v>0</v>
      </c>
      <c r="F193" s="11">
        <v>0</v>
      </c>
      <c r="G193" s="11">
        <v>0</v>
      </c>
      <c r="H193" s="11">
        <v>0</v>
      </c>
      <c r="I193" s="14">
        <v>0</v>
      </c>
      <c r="J193" s="15">
        <v>0</v>
      </c>
      <c r="K193" s="16">
        <f t="shared" si="4"/>
        <v>0</v>
      </c>
      <c r="L193" s="16">
        <v>0</v>
      </c>
      <c r="M193" s="17">
        <v>0</v>
      </c>
      <c r="N193" s="6">
        <f t="shared" si="5"/>
        <v>0</v>
      </c>
    </row>
    <row r="194" spans="1:14" x14ac:dyDescent="0.3">
      <c r="A194" s="1" t="s">
        <v>210</v>
      </c>
      <c r="B194" s="9" t="s">
        <v>234</v>
      </c>
      <c r="C194" s="10">
        <v>18</v>
      </c>
      <c r="D194" s="10">
        <v>11</v>
      </c>
      <c r="E194" s="10">
        <v>-7</v>
      </c>
      <c r="F194" s="11">
        <v>6667301</v>
      </c>
      <c r="G194" s="11">
        <v>5511442</v>
      </c>
      <c r="H194" s="11">
        <v>-1155859</v>
      </c>
      <c r="I194" s="14">
        <v>14</v>
      </c>
      <c r="J194" s="15">
        <v>13</v>
      </c>
      <c r="K194" s="16">
        <f t="shared" si="4"/>
        <v>-1</v>
      </c>
      <c r="L194" s="16">
        <v>5611397</v>
      </c>
      <c r="M194" s="17">
        <v>6671478.5</v>
      </c>
      <c r="N194" s="6">
        <f t="shared" si="5"/>
        <v>1060081.5</v>
      </c>
    </row>
    <row r="195" spans="1:14" x14ac:dyDescent="0.3">
      <c r="A195" s="1" t="s">
        <v>210</v>
      </c>
      <c r="B195" s="9" t="s">
        <v>211</v>
      </c>
      <c r="C195" s="10">
        <v>0</v>
      </c>
      <c r="D195" s="10">
        <v>0</v>
      </c>
      <c r="E195" s="10">
        <v>0</v>
      </c>
      <c r="F195" s="11">
        <v>0</v>
      </c>
      <c r="G195" s="11">
        <v>0</v>
      </c>
      <c r="H195" s="11">
        <v>0</v>
      </c>
      <c r="I195" s="14">
        <v>0</v>
      </c>
      <c r="J195" s="15">
        <v>0</v>
      </c>
      <c r="K195" s="16">
        <f t="shared" si="4"/>
        <v>0</v>
      </c>
      <c r="L195" s="16">
        <v>0</v>
      </c>
      <c r="M195" s="17">
        <v>0</v>
      </c>
      <c r="N195" s="6">
        <f t="shared" si="5"/>
        <v>0</v>
      </c>
    </row>
    <row r="196" spans="1:14" x14ac:dyDescent="0.3">
      <c r="A196" s="1" t="s">
        <v>210</v>
      </c>
      <c r="B196" s="9" t="s">
        <v>212</v>
      </c>
      <c r="C196" s="10">
        <v>0</v>
      </c>
      <c r="D196" s="10">
        <v>0</v>
      </c>
      <c r="E196" s="10">
        <v>0</v>
      </c>
      <c r="F196" s="11">
        <v>0</v>
      </c>
      <c r="G196" s="11">
        <v>0</v>
      </c>
      <c r="H196" s="11">
        <v>0</v>
      </c>
      <c r="I196" s="14">
        <v>0</v>
      </c>
      <c r="J196" s="15">
        <v>0</v>
      </c>
      <c r="K196" s="16">
        <f t="shared" ref="K196:K201" si="6">J196-I196</f>
        <v>0</v>
      </c>
      <c r="L196" s="16">
        <v>0</v>
      </c>
      <c r="M196" s="17">
        <v>0</v>
      </c>
      <c r="N196" s="6">
        <f t="shared" ref="N196:N201" si="7">M196-L196</f>
        <v>0</v>
      </c>
    </row>
    <row r="197" spans="1:14" x14ac:dyDescent="0.3">
      <c r="A197" s="1" t="s">
        <v>210</v>
      </c>
      <c r="B197" s="9" t="s">
        <v>213</v>
      </c>
      <c r="C197" s="10">
        <v>0</v>
      </c>
      <c r="D197" s="10">
        <v>0</v>
      </c>
      <c r="E197" s="10">
        <v>0</v>
      </c>
      <c r="F197" s="11">
        <v>0</v>
      </c>
      <c r="G197" s="11">
        <v>0</v>
      </c>
      <c r="H197" s="11">
        <v>0</v>
      </c>
      <c r="I197" s="14">
        <v>0</v>
      </c>
      <c r="J197" s="15">
        <v>0</v>
      </c>
      <c r="K197" s="16">
        <f t="shared" si="6"/>
        <v>0</v>
      </c>
      <c r="L197" s="16">
        <v>0</v>
      </c>
      <c r="M197" s="17">
        <v>0</v>
      </c>
      <c r="N197" s="6">
        <f t="shared" si="7"/>
        <v>0</v>
      </c>
    </row>
    <row r="198" spans="1:14" x14ac:dyDescent="0.3">
      <c r="A198" s="1" t="s">
        <v>210</v>
      </c>
      <c r="B198" s="9" t="s">
        <v>214</v>
      </c>
      <c r="C198" s="10">
        <v>1</v>
      </c>
      <c r="D198" s="10">
        <v>4</v>
      </c>
      <c r="E198" s="10">
        <v>3</v>
      </c>
      <c r="F198" s="11">
        <v>90000</v>
      </c>
      <c r="G198" s="11">
        <v>211184</v>
      </c>
      <c r="H198" s="11">
        <v>121184</v>
      </c>
      <c r="I198" s="14">
        <v>1</v>
      </c>
      <c r="J198" s="15">
        <v>1</v>
      </c>
      <c r="K198" s="16">
        <f t="shared" si="6"/>
        <v>0</v>
      </c>
      <c r="L198" s="16">
        <v>75596</v>
      </c>
      <c r="M198" s="17">
        <v>10000</v>
      </c>
      <c r="N198" s="6">
        <f t="shared" si="7"/>
        <v>-65596</v>
      </c>
    </row>
    <row r="199" spans="1:14" x14ac:dyDescent="0.3">
      <c r="A199" s="1" t="s">
        <v>210</v>
      </c>
      <c r="B199" s="9" t="s">
        <v>215</v>
      </c>
      <c r="C199" s="10">
        <v>2</v>
      </c>
      <c r="D199" s="10">
        <v>2</v>
      </c>
      <c r="E199" s="10">
        <v>0</v>
      </c>
      <c r="F199" s="11">
        <v>386378</v>
      </c>
      <c r="G199" s="11">
        <v>386377</v>
      </c>
      <c r="H199" s="11">
        <v>-1</v>
      </c>
      <c r="I199" s="14">
        <v>2</v>
      </c>
      <c r="J199" s="15">
        <v>4</v>
      </c>
      <c r="K199" s="16">
        <f t="shared" si="6"/>
        <v>2</v>
      </c>
      <c r="L199" s="16">
        <v>386377</v>
      </c>
      <c r="M199" s="17">
        <v>415257</v>
      </c>
      <c r="N199" s="6">
        <f t="shared" si="7"/>
        <v>28880</v>
      </c>
    </row>
    <row r="200" spans="1:14" x14ac:dyDescent="0.3">
      <c r="A200" s="1" t="s">
        <v>210</v>
      </c>
      <c r="B200" s="9" t="s">
        <v>216</v>
      </c>
      <c r="C200" s="10">
        <v>17</v>
      </c>
      <c r="D200" s="10">
        <v>15</v>
      </c>
      <c r="E200" s="10">
        <v>-2</v>
      </c>
      <c r="F200" s="11">
        <v>7379847</v>
      </c>
      <c r="G200" s="11">
        <v>7608537</v>
      </c>
      <c r="H200" s="11">
        <v>228690</v>
      </c>
      <c r="I200" s="14">
        <v>15</v>
      </c>
      <c r="J200" s="15">
        <v>14</v>
      </c>
      <c r="K200" s="16">
        <f t="shared" si="6"/>
        <v>-1</v>
      </c>
      <c r="L200" s="16">
        <v>6718525</v>
      </c>
      <c r="M200" s="17">
        <v>7399827</v>
      </c>
      <c r="N200" s="6">
        <f t="shared" si="7"/>
        <v>681302</v>
      </c>
    </row>
    <row r="201" spans="1:14" x14ac:dyDescent="0.3">
      <c r="A201" s="22" t="s">
        <v>217</v>
      </c>
      <c r="B201" s="22"/>
      <c r="C201" s="12">
        <v>1304</v>
      </c>
      <c r="D201" s="12">
        <v>1321</v>
      </c>
      <c r="E201" s="12">
        <v>17.000000000000085</v>
      </c>
      <c r="F201" s="13">
        <v>730372225.29000008</v>
      </c>
      <c r="G201" s="13">
        <v>873559739.74000025</v>
      </c>
      <c r="H201" s="13">
        <v>143187514.44999999</v>
      </c>
      <c r="I201" s="7">
        <v>1207</v>
      </c>
      <c r="J201" s="18">
        <v>1218</v>
      </c>
      <c r="K201" s="8">
        <f t="shared" si="6"/>
        <v>11</v>
      </c>
      <c r="L201" s="8">
        <f>SUM(L3:L200)</f>
        <v>287366620.39300001</v>
      </c>
      <c r="M201" s="19">
        <v>301997101.95099998</v>
      </c>
      <c r="N201" s="8">
        <f t="shared" si="7"/>
        <v>14630481.557999969</v>
      </c>
    </row>
    <row r="202" spans="1:14" x14ac:dyDescent="0.3">
      <c r="A202" s="2" t="s">
        <v>218</v>
      </c>
    </row>
  </sheetData>
  <mergeCells count="2">
    <mergeCell ref="A1:N1"/>
    <mergeCell ref="A201:B20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ejwheeler</dc:creator>
  <cp:lastModifiedBy>Esther Wheeler</cp:lastModifiedBy>
  <dcterms:created xsi:type="dcterms:W3CDTF">2022-07-11T17:51:58Z</dcterms:created>
  <dcterms:modified xsi:type="dcterms:W3CDTF">2023-10-05T11:56:00Z</dcterms:modified>
</cp:coreProperties>
</file>